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ase Datos UP\2022\DATOS WEB - ENVIAR\EXCEL\ENERO - JUNIO\"/>
    </mc:Choice>
  </mc:AlternateContent>
  <bookViews>
    <workbookView xWindow="0" yWindow="0" windowWidth="28800" windowHeight="12345"/>
  </bookViews>
  <sheets>
    <sheet name="TIPO" sheetId="1" r:id="rId1"/>
    <sheet name="TOPICO" sheetId="2" r:id="rId2"/>
    <sheet name="PRIORIDAD" sheetId="3" r:id="rId3"/>
    <sheet name="DISTRITO" sheetId="4" r:id="rId4"/>
    <sheet name="ETAPA DE VIDA" sheetId="5" r:id="rId5"/>
    <sheet name="FALLECIDOS" sheetId="6" r:id="rId6"/>
  </sheets>
  <externalReferences>
    <externalReference r:id="rId7"/>
  </externalReferences>
  <definedNames>
    <definedName name="_xlnm._FilterDatabase" localSheetId="3" hidden="1">DISTRITO!$C$5:$E$26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6" l="1"/>
  <c r="G8" i="6"/>
  <c r="F8" i="6"/>
  <c r="E8" i="6"/>
  <c r="D8" i="6"/>
  <c r="C8" i="6"/>
  <c r="I7" i="6"/>
  <c r="I6" i="6"/>
  <c r="I8" i="6" s="1"/>
  <c r="J8" i="6" s="1"/>
  <c r="H11" i="5"/>
  <c r="G11" i="5"/>
  <c r="F11" i="5"/>
  <c r="E11" i="5"/>
  <c r="D11" i="5"/>
  <c r="C11" i="5"/>
  <c r="I10" i="5"/>
  <c r="I9" i="5"/>
  <c r="I8" i="5"/>
  <c r="I7" i="5"/>
  <c r="I6" i="5"/>
  <c r="D27" i="4"/>
  <c r="E27" i="4" s="1"/>
  <c r="H10" i="3"/>
  <c r="G10" i="3"/>
  <c r="F10" i="3"/>
  <c r="E10" i="3"/>
  <c r="D10" i="3"/>
  <c r="C10" i="3"/>
  <c r="I9" i="3"/>
  <c r="I8" i="3"/>
  <c r="I7" i="3"/>
  <c r="I6" i="3"/>
  <c r="H16" i="2"/>
  <c r="G16" i="2"/>
  <c r="F16" i="2"/>
  <c r="E16" i="2"/>
  <c r="D16" i="2"/>
  <c r="C16" i="2"/>
  <c r="I15" i="2"/>
  <c r="I14" i="2"/>
  <c r="I13" i="2"/>
  <c r="I12" i="2"/>
  <c r="I11" i="2"/>
  <c r="I10" i="2"/>
  <c r="I9" i="2"/>
  <c r="I8" i="2"/>
  <c r="I7" i="2"/>
  <c r="I6" i="2"/>
  <c r="H8" i="1"/>
  <c r="G8" i="1"/>
  <c r="F8" i="1"/>
  <c r="E8" i="1"/>
  <c r="D8" i="1"/>
  <c r="C8" i="1"/>
  <c r="I7" i="1"/>
  <c r="I6" i="1"/>
  <c r="J7" i="6" l="1"/>
  <c r="J6" i="6"/>
  <c r="I11" i="5"/>
  <c r="J10" i="5" s="1"/>
  <c r="J7" i="5"/>
  <c r="J11" i="5"/>
  <c r="J9" i="5"/>
  <c r="J8" i="5"/>
  <c r="E8" i="4"/>
  <c r="E20" i="4"/>
  <c r="E15" i="4"/>
  <c r="E6" i="4"/>
  <c r="E18" i="4"/>
  <c r="E24" i="4"/>
  <c r="E14" i="4"/>
  <c r="E26" i="4"/>
  <c r="E9" i="4"/>
  <c r="E11" i="4"/>
  <c r="E17" i="4"/>
  <c r="E23" i="4"/>
  <c r="E12" i="4"/>
  <c r="E7" i="4"/>
  <c r="E13" i="4"/>
  <c r="E19" i="4"/>
  <c r="E25" i="4"/>
  <c r="E21" i="4"/>
  <c r="E10" i="4"/>
  <c r="E16" i="4"/>
  <c r="E22" i="4"/>
  <c r="I10" i="3"/>
  <c r="J10" i="3" s="1"/>
  <c r="J7" i="3"/>
  <c r="J8" i="3"/>
  <c r="J9" i="3"/>
  <c r="I16" i="2"/>
  <c r="J16" i="2" s="1"/>
  <c r="J12" i="2"/>
  <c r="J7" i="2"/>
  <c r="J13" i="2"/>
  <c r="J9" i="2"/>
  <c r="J15" i="2"/>
  <c r="J10" i="2"/>
  <c r="J11" i="2"/>
  <c r="I8" i="1"/>
  <c r="J8" i="1" s="1"/>
  <c r="J7" i="1"/>
  <c r="J6" i="5" l="1"/>
  <c r="J6" i="3"/>
  <c r="J14" i="2"/>
  <c r="J6" i="2"/>
  <c r="J8" i="2"/>
  <c r="J6" i="1"/>
</calcChain>
</file>

<file path=xl/sharedStrings.xml><?xml version="1.0" encoding="utf-8"?>
<sst xmlns="http://schemas.openxmlformats.org/spreadsheetml/2006/main" count="122" uniqueCount="63">
  <si>
    <t>ATENCIONES MENSUALES EN EMERGENCIA, SEGÚN TIPO</t>
  </si>
  <si>
    <t>I SEMESTRE 2022</t>
  </si>
  <si>
    <t>TIPO</t>
  </si>
  <si>
    <t>ENE</t>
  </si>
  <si>
    <t>FEB</t>
  </si>
  <si>
    <t>MAR</t>
  </si>
  <si>
    <t>ABR</t>
  </si>
  <si>
    <t>MAY</t>
  </si>
  <si>
    <t>JUN</t>
  </si>
  <si>
    <t>TOTAL</t>
  </si>
  <si>
    <t>%</t>
  </si>
  <si>
    <t>NO COVID</t>
  </si>
  <si>
    <t>SOSPECHOSO COVID-19</t>
  </si>
  <si>
    <t>FUENTE: OFICINA DE ESTADÍSTICA E INFORMÁTICA</t>
  </si>
  <si>
    <t xml:space="preserve">                  ADMISIÓN DE EMERGENCIA</t>
  </si>
  <si>
    <t>ATENCIONES MENSUALES EN EMERGENCIA, SEGÚN TÓPICO</t>
  </si>
  <si>
    <t>TOPICO</t>
  </si>
  <si>
    <t>MEDICINA GENERAL 1</t>
  </si>
  <si>
    <t>DIFERENCIADO</t>
  </si>
  <si>
    <t>MEDICINA GENERAL 2</t>
  </si>
  <si>
    <t>MEDICINA PEDIATRICA</t>
  </si>
  <si>
    <t>TRAUMATOLOGIA</t>
  </si>
  <si>
    <t>GINECOLOGIA</t>
  </si>
  <si>
    <t>CIRUGIA GENERAL</t>
  </si>
  <si>
    <t>TRIAJE</t>
  </si>
  <si>
    <t>CIRUGIA PEDIATRICA</t>
  </si>
  <si>
    <t>NEONATOLOGIA</t>
  </si>
  <si>
    <t>ATENCIONES MENSUALES EN EMERGENCIA, SEGÚN PRIORIDAD</t>
  </si>
  <si>
    <t>PRIORIDAD</t>
  </si>
  <si>
    <t>I</t>
  </si>
  <si>
    <t>II</t>
  </si>
  <si>
    <t>III</t>
  </si>
  <si>
    <t>IV</t>
  </si>
  <si>
    <t>ATENCIONES MENSUALES EN EMERGENCIA, SEGÚN DISTRITO DE PROCEDENCIA</t>
  </si>
  <si>
    <t>PUEBLO LIBRE</t>
  </si>
  <si>
    <t>SAN MIGUEL</t>
  </si>
  <si>
    <t>DESTINO</t>
  </si>
  <si>
    <t>LIMA CERCADO</t>
  </si>
  <si>
    <t>OTROS</t>
  </si>
  <si>
    <t>MAGDALENA DEL MAR</t>
  </si>
  <si>
    <t>ATE</t>
  </si>
  <si>
    <t>BREÑA</t>
  </si>
  <si>
    <t>LA PERLA</t>
  </si>
  <si>
    <t>JESUS MARIA</t>
  </si>
  <si>
    <t>CHORRILLOS</t>
  </si>
  <si>
    <t>LINCE</t>
  </si>
  <si>
    <t>SANTIAGO DE SURCO</t>
  </si>
  <si>
    <t>SAN MARTIN DE PORRES</t>
  </si>
  <si>
    <t>RIMAC</t>
  </si>
  <si>
    <t>LA VICTORIA</t>
  </si>
  <si>
    <t>COMAS</t>
  </si>
  <si>
    <t>SAN JUAN DE LURIGANCHO</t>
  </si>
  <si>
    <t>SAN ISIDRO</t>
  </si>
  <si>
    <t>CALLAO</t>
  </si>
  <si>
    <t>LOS OLIVOS</t>
  </si>
  <si>
    <t>MIRAFLORES</t>
  </si>
  <si>
    <t>ATENCIONES MENSUALES EN EMERGENCIA, SEGÚN ETAPA DE VIDA</t>
  </si>
  <si>
    <t>[0-11] NIÑO</t>
  </si>
  <si>
    <t>[12-17] ADOLESCENTE</t>
  </si>
  <si>
    <t>[18-29] JOVEN</t>
  </si>
  <si>
    <t>[30-59] ADULTO</t>
  </si>
  <si>
    <t>[60 A MAS] ADULTO MAYOR</t>
  </si>
  <si>
    <t>FALLECIDOS MENSUALES EN EMERGENCIA, SEGÚN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</si>
</sst>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1" xfId="0" applyFont="1" applyFill="1" applyBorder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s\Desktop\ESTADISTICAS\DATA_EMERGENCIA_EN_R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TIPO"/>
      <sheetName val="PIRAMIDE"/>
      <sheetName val="TOPICO"/>
      <sheetName val="PRIORIDAD"/>
      <sheetName val="DISTRITO"/>
      <sheetName val="FINANCIADOR"/>
      <sheetName val="DESTINO"/>
      <sheetName val="ETAPA DE VIDA"/>
      <sheetName val="FALLECIDOS"/>
      <sheetName val="OBSERVACIONES"/>
    </sheetNames>
    <sheetDataSet>
      <sheetData sheetId="0"/>
      <sheetData sheetId="1">
        <row r="5">
          <cell r="L5" t="str">
            <v>ENE</v>
          </cell>
          <cell r="M5" t="str">
            <v>FEB</v>
          </cell>
          <cell r="N5" t="str">
            <v>MAR</v>
          </cell>
          <cell r="O5" t="str">
            <v>ABR</v>
          </cell>
          <cell r="P5" t="str">
            <v>MAY</v>
          </cell>
          <cell r="Q5" t="str">
            <v>JUN</v>
          </cell>
        </row>
        <row r="6">
          <cell r="K6" t="str">
            <v>NO COVID</v>
          </cell>
          <cell r="L6">
            <v>4146</v>
          </cell>
          <cell r="M6">
            <v>3666</v>
          </cell>
          <cell r="N6">
            <v>4436</v>
          </cell>
          <cell r="O6">
            <v>4482</v>
          </cell>
          <cell r="P6">
            <v>4791</v>
          </cell>
          <cell r="Q6">
            <v>4804</v>
          </cell>
        </row>
        <row r="7">
          <cell r="K7" t="str">
            <v>SOSPECHOSO COVID-19</v>
          </cell>
          <cell r="L7">
            <v>1973</v>
          </cell>
          <cell r="M7">
            <v>332</v>
          </cell>
          <cell r="N7">
            <v>309</v>
          </cell>
          <cell r="O7">
            <v>267</v>
          </cell>
          <cell r="P7">
            <v>210</v>
          </cell>
          <cell r="Q7">
            <v>210</v>
          </cell>
        </row>
        <row r="8">
          <cell r="K8" t="str">
            <v>TOTAL</v>
          </cell>
          <cell r="L8">
            <v>6119</v>
          </cell>
          <cell r="M8">
            <v>3998</v>
          </cell>
          <cell r="N8">
            <v>4745</v>
          </cell>
          <cell r="O8">
            <v>4749</v>
          </cell>
          <cell r="P8">
            <v>5001</v>
          </cell>
          <cell r="Q8">
            <v>5014</v>
          </cell>
        </row>
      </sheetData>
      <sheetData sheetId="2"/>
      <sheetData sheetId="3">
        <row r="5">
          <cell r="R5" t="str">
            <v>TOTAL</v>
          </cell>
        </row>
        <row r="6">
          <cell r="K6" t="str">
            <v>MEDICINA GENERAL 1</v>
          </cell>
          <cell r="R6">
            <v>10250</v>
          </cell>
        </row>
        <row r="7">
          <cell r="K7" t="str">
            <v>DIFERENCIADO</v>
          </cell>
          <cell r="R7">
            <v>3306</v>
          </cell>
        </row>
        <row r="8">
          <cell r="K8" t="str">
            <v>MEDICINA GENERAL 2</v>
          </cell>
          <cell r="R8">
            <v>3103</v>
          </cell>
        </row>
        <row r="9">
          <cell r="K9" t="str">
            <v>MEDICINA PEDIATRICA</v>
          </cell>
          <cell r="R9">
            <v>3059</v>
          </cell>
        </row>
        <row r="10">
          <cell r="K10" t="str">
            <v>TRAUMATOLOGIA</v>
          </cell>
          <cell r="R10">
            <v>2890</v>
          </cell>
        </row>
        <row r="11">
          <cell r="K11" t="str">
            <v>GINECOLOGIA</v>
          </cell>
          <cell r="R11">
            <v>2816</v>
          </cell>
        </row>
        <row r="12">
          <cell r="K12" t="str">
            <v>CIRUGIA GENERAL</v>
          </cell>
          <cell r="R12">
            <v>1774</v>
          </cell>
        </row>
        <row r="13">
          <cell r="K13" t="str">
            <v>TRIAJE</v>
          </cell>
          <cell r="R13">
            <v>1754</v>
          </cell>
        </row>
        <row r="14">
          <cell r="K14" t="str">
            <v>CIRUGIA PEDIATRICA</v>
          </cell>
          <cell r="R14">
            <v>554</v>
          </cell>
        </row>
        <row r="15">
          <cell r="K15" t="str">
            <v>NEONATOLOGIA</v>
          </cell>
          <cell r="R15">
            <v>120</v>
          </cell>
        </row>
      </sheetData>
      <sheetData sheetId="4">
        <row r="5">
          <cell r="R5" t="str">
            <v>TOTAL</v>
          </cell>
        </row>
        <row r="6">
          <cell r="K6" t="str">
            <v>I</v>
          </cell>
          <cell r="R6">
            <v>228</v>
          </cell>
        </row>
        <row r="7">
          <cell r="K7" t="str">
            <v>II</v>
          </cell>
          <cell r="R7">
            <v>1076</v>
          </cell>
        </row>
        <row r="8">
          <cell r="K8" t="str">
            <v>III</v>
          </cell>
          <cell r="R8">
            <v>26269</v>
          </cell>
        </row>
        <row r="9">
          <cell r="K9" t="str">
            <v>IV</v>
          </cell>
          <cell r="R9">
            <v>2053</v>
          </cell>
        </row>
      </sheetData>
      <sheetData sheetId="5">
        <row r="5">
          <cell r="F5" t="str">
            <v>TOTAL</v>
          </cell>
        </row>
        <row r="6">
          <cell r="E6" t="str">
            <v>OTROS</v>
          </cell>
          <cell r="F6">
            <v>1908</v>
          </cell>
        </row>
        <row r="7">
          <cell r="E7" t="str">
            <v>ATE</v>
          </cell>
          <cell r="F7">
            <v>148</v>
          </cell>
        </row>
        <row r="8">
          <cell r="E8" t="str">
            <v>LA PERLA</v>
          </cell>
          <cell r="F8">
            <v>189</v>
          </cell>
        </row>
        <row r="9">
          <cell r="E9" t="str">
            <v>CHORRILLOS</v>
          </cell>
          <cell r="F9">
            <v>204</v>
          </cell>
        </row>
        <row r="10">
          <cell r="E10" t="str">
            <v>SANTIAGO DE SURCO</v>
          </cell>
          <cell r="F10">
            <v>221</v>
          </cell>
        </row>
        <row r="11">
          <cell r="E11" t="str">
            <v>RIMAC</v>
          </cell>
          <cell r="F11">
            <v>229</v>
          </cell>
        </row>
        <row r="12">
          <cell r="E12" t="str">
            <v>COMAS</v>
          </cell>
          <cell r="F12">
            <v>231</v>
          </cell>
        </row>
        <row r="13">
          <cell r="E13" t="str">
            <v>SAN ISIDRO</v>
          </cell>
          <cell r="F13">
            <v>244</v>
          </cell>
        </row>
        <row r="14">
          <cell r="E14" t="str">
            <v>LOS OLIVOS</v>
          </cell>
          <cell r="F14">
            <v>257</v>
          </cell>
        </row>
        <row r="15">
          <cell r="E15" t="str">
            <v>MIRAFLORES</v>
          </cell>
          <cell r="F15">
            <v>415</v>
          </cell>
        </row>
        <row r="16">
          <cell r="E16" t="str">
            <v>CALLAO</v>
          </cell>
          <cell r="F16">
            <v>478</v>
          </cell>
        </row>
        <row r="17">
          <cell r="E17" t="str">
            <v>SAN JUAN DE LURIGANCHO</v>
          </cell>
          <cell r="F17">
            <v>498</v>
          </cell>
        </row>
        <row r="18">
          <cell r="E18" t="str">
            <v>LA VICTORIA</v>
          </cell>
          <cell r="F18">
            <v>530</v>
          </cell>
        </row>
        <row r="19">
          <cell r="E19" t="str">
            <v>SAN MARTIN DE PORRES</v>
          </cell>
          <cell r="F19">
            <v>855</v>
          </cell>
        </row>
        <row r="20">
          <cell r="E20" t="str">
            <v>LINCE</v>
          </cell>
          <cell r="F20">
            <v>1557</v>
          </cell>
        </row>
        <row r="21">
          <cell r="E21" t="str">
            <v>JESUS MARIA</v>
          </cell>
          <cell r="F21">
            <v>2487</v>
          </cell>
        </row>
        <row r="22">
          <cell r="E22" t="str">
            <v>BREÑA</v>
          </cell>
          <cell r="F22">
            <v>2515</v>
          </cell>
        </row>
        <row r="23">
          <cell r="E23" t="str">
            <v>MAGDALENA DEL MAR</v>
          </cell>
          <cell r="F23">
            <v>2876</v>
          </cell>
        </row>
        <row r="24">
          <cell r="E24" t="str">
            <v>LIMA CERCADO</v>
          </cell>
          <cell r="F24">
            <v>3275</v>
          </cell>
        </row>
        <row r="25">
          <cell r="E25" t="str">
            <v>SAN MIGUEL</v>
          </cell>
          <cell r="F25">
            <v>4878</v>
          </cell>
        </row>
        <row r="26">
          <cell r="E26" t="str">
            <v>PUEBLO LIBRE</v>
          </cell>
          <cell r="F26">
            <v>5631</v>
          </cell>
        </row>
      </sheetData>
      <sheetData sheetId="6"/>
      <sheetData sheetId="7"/>
      <sheetData sheetId="8">
        <row r="5">
          <cell r="R5" t="str">
            <v>TOTAL</v>
          </cell>
        </row>
        <row r="6">
          <cell r="K6" t="str">
            <v>[0-11] NIÑO</v>
          </cell>
          <cell r="R6">
            <v>3542</v>
          </cell>
        </row>
        <row r="7">
          <cell r="K7" t="str">
            <v>[12-17] ADOLESCENTE</v>
          </cell>
          <cell r="R7">
            <v>1091</v>
          </cell>
        </row>
        <row r="8">
          <cell r="K8" t="str">
            <v>[18-29] JOVEN</v>
          </cell>
          <cell r="R8">
            <v>7694</v>
          </cell>
        </row>
        <row r="9">
          <cell r="K9" t="str">
            <v>[30-59] ADULTO</v>
          </cell>
          <cell r="R9">
            <v>11827</v>
          </cell>
        </row>
        <row r="10">
          <cell r="K10" t="str">
            <v>[60 A MAS] ADULTO MAYOR</v>
          </cell>
          <cell r="R10">
            <v>5472</v>
          </cell>
        </row>
      </sheetData>
      <sheetData sheetId="9">
        <row r="5">
          <cell r="L5" t="str">
            <v>ENE</v>
          </cell>
          <cell r="M5" t="str">
            <v>FEB</v>
          </cell>
          <cell r="N5" t="str">
            <v>MAR</v>
          </cell>
          <cell r="O5" t="str">
            <v>ABR</v>
          </cell>
          <cell r="P5" t="str">
            <v>MAY</v>
          </cell>
          <cell r="Q5" t="str">
            <v>JUN</v>
          </cell>
        </row>
        <row r="6">
          <cell r="K6" t="str">
            <v>NO COVID</v>
          </cell>
          <cell r="L6">
            <v>6</v>
          </cell>
          <cell r="M6">
            <v>8</v>
          </cell>
          <cell r="N6">
            <v>4</v>
          </cell>
          <cell r="O6">
            <v>15</v>
          </cell>
          <cell r="P6">
            <v>15</v>
          </cell>
          <cell r="Q6">
            <v>8</v>
          </cell>
        </row>
        <row r="7">
          <cell r="K7" t="str">
            <v>SOSPECHOSO COVID-19</v>
          </cell>
          <cell r="L7">
            <v>7</v>
          </cell>
          <cell r="M7">
            <v>4</v>
          </cell>
          <cell r="N7">
            <v>2</v>
          </cell>
          <cell r="O7">
            <v>3</v>
          </cell>
          <cell r="P7">
            <v>1</v>
          </cell>
          <cell r="Q7">
            <v>0</v>
          </cell>
        </row>
        <row r="8">
          <cell r="K8" t="str">
            <v>TOTAL</v>
          </cell>
          <cell r="L8">
            <v>13</v>
          </cell>
          <cell r="M8">
            <v>12</v>
          </cell>
          <cell r="N8">
            <v>6</v>
          </cell>
          <cell r="O8">
            <v>18</v>
          </cell>
          <cell r="P8">
            <v>16</v>
          </cell>
          <cell r="Q8">
            <v>8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tabSelected="1" workbookViewId="0">
      <selection activeCell="B5" sqref="B5"/>
    </sheetView>
  </sheetViews>
  <sheetFormatPr baseColWidth="10" defaultRowHeight="15" x14ac:dyDescent="0.25"/>
  <cols>
    <col min="2" max="2" width="22" bestFit="1" customWidth="1"/>
  </cols>
  <sheetData>
    <row r="2" spans="2:10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5" spans="2:10" x14ac:dyDescent="0.2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2:10" x14ac:dyDescent="0.25">
      <c r="B6" s="3" t="s">
        <v>11</v>
      </c>
      <c r="C6" s="4">
        <v>4146</v>
      </c>
      <c r="D6" s="4">
        <v>3666</v>
      </c>
      <c r="E6" s="4">
        <v>4436</v>
      </c>
      <c r="F6" s="4">
        <v>4482</v>
      </c>
      <c r="G6" s="4">
        <v>4791</v>
      </c>
      <c r="H6" s="4">
        <v>4804</v>
      </c>
      <c r="I6" s="4">
        <f>SUM(C6:H6)</f>
        <v>26325</v>
      </c>
      <c r="J6" s="5">
        <f>I6/I$8</f>
        <v>0.8885776007560926</v>
      </c>
    </row>
    <row r="7" spans="2:10" x14ac:dyDescent="0.25">
      <c r="B7" s="3" t="s">
        <v>12</v>
      </c>
      <c r="C7" s="4">
        <v>1973</v>
      </c>
      <c r="D7" s="4">
        <v>332</v>
      </c>
      <c r="E7" s="4">
        <v>309</v>
      </c>
      <c r="F7" s="4">
        <v>267</v>
      </c>
      <c r="G7" s="4">
        <v>210</v>
      </c>
      <c r="H7" s="4">
        <v>210</v>
      </c>
      <c r="I7" s="4">
        <f>SUM(C7:H7)</f>
        <v>3301</v>
      </c>
      <c r="J7" s="5">
        <f t="shared" ref="J7:J8" si="0">I7/I$8</f>
        <v>0.11142239924390737</v>
      </c>
    </row>
    <row r="8" spans="2:10" x14ac:dyDescent="0.25">
      <c r="B8" s="6" t="s">
        <v>9</v>
      </c>
      <c r="C8" s="4">
        <f>SUM(C6:C7)</f>
        <v>6119</v>
      </c>
      <c r="D8" s="4">
        <f t="shared" ref="D8:I8" si="1">SUM(D6:D7)</f>
        <v>3998</v>
      </c>
      <c r="E8" s="4">
        <f t="shared" si="1"/>
        <v>4745</v>
      </c>
      <c r="F8" s="4">
        <f t="shared" si="1"/>
        <v>4749</v>
      </c>
      <c r="G8" s="4">
        <f t="shared" si="1"/>
        <v>5001</v>
      </c>
      <c r="H8" s="4">
        <f t="shared" si="1"/>
        <v>5014</v>
      </c>
      <c r="I8" s="4">
        <f t="shared" si="1"/>
        <v>29626</v>
      </c>
      <c r="J8" s="5">
        <f t="shared" si="0"/>
        <v>1</v>
      </c>
    </row>
    <row r="10" spans="2:10" x14ac:dyDescent="0.25">
      <c r="B10" s="8" t="s">
        <v>13</v>
      </c>
    </row>
    <row r="11" spans="2:10" x14ac:dyDescent="0.25">
      <c r="B11" s="8" t="s">
        <v>14</v>
      </c>
    </row>
  </sheetData>
  <mergeCells count="2">
    <mergeCell ref="B2:J2"/>
    <mergeCell ref="B3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showGridLines="0" workbookViewId="0">
      <selection activeCell="B5" sqref="B5"/>
    </sheetView>
  </sheetViews>
  <sheetFormatPr baseColWidth="10" defaultRowHeight="15" x14ac:dyDescent="0.25"/>
  <cols>
    <col min="2" max="2" width="22" bestFit="1" customWidth="1"/>
  </cols>
  <sheetData>
    <row r="2" spans="2:10" x14ac:dyDescent="0.25">
      <c r="B2" s="1" t="s">
        <v>15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5" spans="2:10" x14ac:dyDescent="0.25">
      <c r="B5" s="7" t="s">
        <v>16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2:10" x14ac:dyDescent="0.25">
      <c r="B6" s="3" t="s">
        <v>17</v>
      </c>
      <c r="C6" s="4">
        <v>1833</v>
      </c>
      <c r="D6" s="4">
        <v>1512</v>
      </c>
      <c r="E6" s="4">
        <v>1647</v>
      </c>
      <c r="F6" s="4">
        <v>1710</v>
      </c>
      <c r="G6" s="4">
        <v>1768</v>
      </c>
      <c r="H6" s="4">
        <v>1780</v>
      </c>
      <c r="I6" s="4">
        <f>SUM(C6:H6)</f>
        <v>10250</v>
      </c>
      <c r="J6" s="5">
        <f>I6/I$16</f>
        <v>0.34597988253561063</v>
      </c>
    </row>
    <row r="7" spans="2:10" x14ac:dyDescent="0.25">
      <c r="B7" s="3" t="s">
        <v>18</v>
      </c>
      <c r="C7" s="4">
        <v>1973</v>
      </c>
      <c r="D7" s="4">
        <v>332</v>
      </c>
      <c r="E7" s="4">
        <v>309</v>
      </c>
      <c r="F7" s="4">
        <v>267</v>
      </c>
      <c r="G7" s="4">
        <v>210</v>
      </c>
      <c r="H7" s="4">
        <v>215</v>
      </c>
      <c r="I7" s="4">
        <f t="shared" ref="I7:I15" si="0">SUM(C7:H7)</f>
        <v>3306</v>
      </c>
      <c r="J7" s="5">
        <f t="shared" ref="J7:J16" si="1">I7/I$16</f>
        <v>0.111591169918315</v>
      </c>
    </row>
    <row r="8" spans="2:10" x14ac:dyDescent="0.25">
      <c r="B8" s="3" t="s">
        <v>19</v>
      </c>
      <c r="C8" s="4">
        <v>306</v>
      </c>
      <c r="D8" s="4">
        <v>436</v>
      </c>
      <c r="E8" s="4">
        <v>566</v>
      </c>
      <c r="F8" s="4">
        <v>606</v>
      </c>
      <c r="G8" s="4">
        <v>592</v>
      </c>
      <c r="H8" s="4">
        <v>597</v>
      </c>
      <c r="I8" s="4">
        <f t="shared" si="0"/>
        <v>3103</v>
      </c>
      <c r="J8" s="5">
        <f t="shared" si="1"/>
        <v>0.10473908053736583</v>
      </c>
    </row>
    <row r="9" spans="2:10" x14ac:dyDescent="0.25">
      <c r="B9" s="3" t="s">
        <v>20</v>
      </c>
      <c r="C9" s="6">
        <v>536</v>
      </c>
      <c r="D9" s="6">
        <v>278</v>
      </c>
      <c r="E9" s="6">
        <v>453</v>
      </c>
      <c r="F9" s="6">
        <v>484</v>
      </c>
      <c r="G9" s="6">
        <v>599</v>
      </c>
      <c r="H9" s="6">
        <v>709</v>
      </c>
      <c r="I9" s="4">
        <f t="shared" si="0"/>
        <v>3059</v>
      </c>
      <c r="J9" s="5">
        <f t="shared" si="1"/>
        <v>0.10325389860257882</v>
      </c>
    </row>
    <row r="10" spans="2:10" x14ac:dyDescent="0.25">
      <c r="B10" s="3" t="s">
        <v>21</v>
      </c>
      <c r="C10" s="6">
        <v>401</v>
      </c>
      <c r="D10" s="6">
        <v>433</v>
      </c>
      <c r="E10" s="6">
        <v>512</v>
      </c>
      <c r="F10" s="6">
        <v>478</v>
      </c>
      <c r="G10" s="6">
        <v>595</v>
      </c>
      <c r="H10" s="6">
        <v>471</v>
      </c>
      <c r="I10" s="4">
        <f t="shared" si="0"/>
        <v>2890</v>
      </c>
      <c r="J10" s="5">
        <f t="shared" si="1"/>
        <v>9.7549449807601427E-2</v>
      </c>
    </row>
    <row r="11" spans="2:10" x14ac:dyDescent="0.25">
      <c r="B11" s="3" t="s">
        <v>22</v>
      </c>
      <c r="C11" s="6">
        <v>520</v>
      </c>
      <c r="D11" s="6">
        <v>433</v>
      </c>
      <c r="E11" s="6">
        <v>498</v>
      </c>
      <c r="F11" s="6">
        <v>463</v>
      </c>
      <c r="G11" s="6">
        <v>488</v>
      </c>
      <c r="H11" s="6">
        <v>414</v>
      </c>
      <c r="I11" s="4">
        <f t="shared" si="0"/>
        <v>2816</v>
      </c>
      <c r="J11" s="5">
        <f t="shared" si="1"/>
        <v>9.5051643826368729E-2</v>
      </c>
    </row>
    <row r="12" spans="2:10" x14ac:dyDescent="0.25">
      <c r="B12" s="3" t="s">
        <v>23</v>
      </c>
      <c r="C12" s="6">
        <v>263</v>
      </c>
      <c r="D12" s="6">
        <v>265</v>
      </c>
      <c r="E12" s="6">
        <v>311</v>
      </c>
      <c r="F12" s="6">
        <v>302</v>
      </c>
      <c r="G12" s="6">
        <v>326</v>
      </c>
      <c r="H12" s="6">
        <v>307</v>
      </c>
      <c r="I12" s="4">
        <f t="shared" si="0"/>
        <v>1774</v>
      </c>
      <c r="J12" s="5">
        <f t="shared" si="1"/>
        <v>5.9879835279821776E-2</v>
      </c>
    </row>
    <row r="13" spans="2:10" x14ac:dyDescent="0.25">
      <c r="B13" s="3" t="s">
        <v>24</v>
      </c>
      <c r="C13" s="6">
        <v>179</v>
      </c>
      <c r="D13" s="6">
        <v>203</v>
      </c>
      <c r="E13" s="6">
        <v>329</v>
      </c>
      <c r="F13" s="6">
        <v>328</v>
      </c>
      <c r="G13" s="6">
        <v>299</v>
      </c>
      <c r="H13" s="6">
        <v>416</v>
      </c>
      <c r="I13" s="4">
        <f t="shared" si="0"/>
        <v>1754</v>
      </c>
      <c r="J13" s="5">
        <f t="shared" si="1"/>
        <v>5.9204752582191315E-2</v>
      </c>
    </row>
    <row r="14" spans="2:10" x14ac:dyDescent="0.25">
      <c r="B14" s="3" t="s">
        <v>25</v>
      </c>
      <c r="C14" s="6">
        <v>93</v>
      </c>
      <c r="D14" s="6">
        <v>87</v>
      </c>
      <c r="E14" s="6">
        <v>93</v>
      </c>
      <c r="F14" s="6">
        <v>92</v>
      </c>
      <c r="G14" s="6">
        <v>106</v>
      </c>
      <c r="H14" s="6">
        <v>83</v>
      </c>
      <c r="I14" s="4">
        <f t="shared" si="0"/>
        <v>554</v>
      </c>
      <c r="J14" s="5">
        <f t="shared" si="1"/>
        <v>1.8699790724363733E-2</v>
      </c>
    </row>
    <row r="15" spans="2:10" x14ac:dyDescent="0.25">
      <c r="B15" s="3" t="s">
        <v>26</v>
      </c>
      <c r="C15" s="6">
        <v>15</v>
      </c>
      <c r="D15" s="6">
        <v>19</v>
      </c>
      <c r="E15" s="6">
        <v>27</v>
      </c>
      <c r="F15" s="6">
        <v>19</v>
      </c>
      <c r="G15" s="6">
        <v>18</v>
      </c>
      <c r="H15" s="6">
        <v>22</v>
      </c>
      <c r="I15" s="4">
        <f t="shared" si="0"/>
        <v>120</v>
      </c>
      <c r="J15" s="5">
        <f t="shared" si="1"/>
        <v>4.0504961857827588E-3</v>
      </c>
    </row>
    <row r="16" spans="2:10" x14ac:dyDescent="0.25">
      <c r="B16" s="6" t="s">
        <v>9</v>
      </c>
      <c r="C16" s="4">
        <f>SUM(C6:C15)</f>
        <v>6119</v>
      </c>
      <c r="D16" s="4">
        <f t="shared" ref="D16:I16" si="2">SUM(D6:D15)</f>
        <v>3998</v>
      </c>
      <c r="E16" s="4">
        <f t="shared" si="2"/>
        <v>4745</v>
      </c>
      <c r="F16" s="4">
        <f t="shared" si="2"/>
        <v>4749</v>
      </c>
      <c r="G16" s="4">
        <f t="shared" si="2"/>
        <v>5001</v>
      </c>
      <c r="H16" s="4">
        <f t="shared" si="2"/>
        <v>5014</v>
      </c>
      <c r="I16" s="4">
        <f t="shared" si="2"/>
        <v>29626</v>
      </c>
      <c r="J16" s="5">
        <f t="shared" si="1"/>
        <v>1</v>
      </c>
    </row>
    <row r="18" spans="2:2" x14ac:dyDescent="0.25">
      <c r="B18" s="8" t="s">
        <v>13</v>
      </c>
    </row>
    <row r="19" spans="2:2" x14ac:dyDescent="0.25">
      <c r="B19" s="8" t="s">
        <v>14</v>
      </c>
    </row>
  </sheetData>
  <mergeCells count="2">
    <mergeCell ref="B2:J2"/>
    <mergeCell ref="B3:J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showGridLines="0" workbookViewId="0">
      <selection activeCell="B5" sqref="B5"/>
    </sheetView>
  </sheetViews>
  <sheetFormatPr baseColWidth="10" defaultRowHeight="15" x14ac:dyDescent="0.25"/>
  <cols>
    <col min="2" max="2" width="15.140625" customWidth="1"/>
  </cols>
  <sheetData>
    <row r="2" spans="2:10" x14ac:dyDescent="0.25">
      <c r="B2" s="1" t="s">
        <v>27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5" spans="2:10" x14ac:dyDescent="0.25">
      <c r="B5" s="7" t="s">
        <v>28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2:10" x14ac:dyDescent="0.25">
      <c r="B6" s="6" t="s">
        <v>29</v>
      </c>
      <c r="C6" s="4">
        <v>19</v>
      </c>
      <c r="D6" s="4">
        <v>10</v>
      </c>
      <c r="E6" s="4">
        <v>44</v>
      </c>
      <c r="F6" s="4">
        <v>53</v>
      </c>
      <c r="G6" s="4">
        <v>58</v>
      </c>
      <c r="H6" s="4">
        <v>44</v>
      </c>
      <c r="I6" s="4">
        <f>SUM(C6:H6)</f>
        <v>228</v>
      </c>
      <c r="J6" s="5">
        <f>I6/I$10</f>
        <v>7.695942752987241E-3</v>
      </c>
    </row>
    <row r="7" spans="2:10" x14ac:dyDescent="0.25">
      <c r="B7" s="6" t="s">
        <v>30</v>
      </c>
      <c r="C7" s="4">
        <v>210</v>
      </c>
      <c r="D7" s="4">
        <v>106</v>
      </c>
      <c r="E7" s="4">
        <v>131</v>
      </c>
      <c r="F7" s="4">
        <v>194</v>
      </c>
      <c r="G7" s="4">
        <v>204</v>
      </c>
      <c r="H7" s="4">
        <v>231</v>
      </c>
      <c r="I7" s="4">
        <f t="shared" ref="I7:I9" si="0">SUM(C7:H7)</f>
        <v>1076</v>
      </c>
      <c r="J7" s="5">
        <f>I7/I$10</f>
        <v>3.6319449132518736E-2</v>
      </c>
    </row>
    <row r="8" spans="2:10" x14ac:dyDescent="0.25">
      <c r="B8" s="6" t="s">
        <v>31</v>
      </c>
      <c r="C8" s="4">
        <v>5598</v>
      </c>
      <c r="D8" s="4">
        <v>3629</v>
      </c>
      <c r="E8" s="4">
        <v>4209</v>
      </c>
      <c r="F8" s="4">
        <v>4161</v>
      </c>
      <c r="G8" s="4">
        <v>4403</v>
      </c>
      <c r="H8" s="4">
        <v>4269</v>
      </c>
      <c r="I8" s="4">
        <f t="shared" si="0"/>
        <v>26269</v>
      </c>
      <c r="J8" s="5">
        <f>I8/I$10</f>
        <v>0.88668736920272728</v>
      </c>
    </row>
    <row r="9" spans="2:10" x14ac:dyDescent="0.25">
      <c r="B9" s="6" t="s">
        <v>32</v>
      </c>
      <c r="C9" s="6">
        <v>292</v>
      </c>
      <c r="D9" s="6">
        <v>253</v>
      </c>
      <c r="E9" s="6">
        <v>361</v>
      </c>
      <c r="F9" s="6">
        <v>341</v>
      </c>
      <c r="G9" s="6">
        <v>336</v>
      </c>
      <c r="H9" s="6">
        <v>470</v>
      </c>
      <c r="I9" s="4">
        <f t="shared" si="0"/>
        <v>2053</v>
      </c>
      <c r="J9" s="5">
        <f>I9/I$10</f>
        <v>6.9297238911766687E-2</v>
      </c>
    </row>
    <row r="10" spans="2:10" x14ac:dyDescent="0.25">
      <c r="B10" s="6" t="s">
        <v>9</v>
      </c>
      <c r="C10" s="4">
        <f t="shared" ref="C10:I10" si="1">SUM(C6:C9)</f>
        <v>6119</v>
      </c>
      <c r="D10" s="4">
        <f t="shared" si="1"/>
        <v>3998</v>
      </c>
      <c r="E10" s="4">
        <f t="shared" si="1"/>
        <v>4745</v>
      </c>
      <c r="F10" s="4">
        <f t="shared" si="1"/>
        <v>4749</v>
      </c>
      <c r="G10" s="4">
        <f t="shared" si="1"/>
        <v>5001</v>
      </c>
      <c r="H10" s="4">
        <f t="shared" si="1"/>
        <v>5014</v>
      </c>
      <c r="I10" s="4">
        <f t="shared" si="1"/>
        <v>29626</v>
      </c>
      <c r="J10" s="5">
        <f>I10/I$10</f>
        <v>1</v>
      </c>
    </row>
    <row r="12" spans="2:10" x14ac:dyDescent="0.25">
      <c r="B12" s="8" t="s">
        <v>13</v>
      </c>
    </row>
    <row r="13" spans="2:10" x14ac:dyDescent="0.25">
      <c r="B13" s="8" t="s">
        <v>14</v>
      </c>
    </row>
  </sheetData>
  <mergeCells count="2">
    <mergeCell ref="B2:J2"/>
    <mergeCell ref="B3:J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workbookViewId="0">
      <selection activeCell="C5" sqref="C5"/>
    </sheetView>
  </sheetViews>
  <sheetFormatPr baseColWidth="10" defaultRowHeight="15" x14ac:dyDescent="0.25"/>
  <cols>
    <col min="1" max="1" width="6.28515625" customWidth="1"/>
    <col min="2" max="2" width="14.7109375" customWidth="1"/>
    <col min="3" max="3" width="30.42578125" customWidth="1"/>
    <col min="6" max="6" width="15.140625" customWidth="1"/>
  </cols>
  <sheetData>
    <row r="2" spans="2:6" x14ac:dyDescent="0.25">
      <c r="B2" s="1" t="s">
        <v>33</v>
      </c>
      <c r="C2" s="1"/>
      <c r="D2" s="1"/>
      <c r="E2" s="1"/>
      <c r="F2" s="1"/>
    </row>
    <row r="3" spans="2:6" x14ac:dyDescent="0.25">
      <c r="C3" s="2" t="s">
        <v>1</v>
      </c>
      <c r="D3" s="2"/>
      <c r="E3" s="2"/>
    </row>
    <row r="5" spans="2:6" x14ac:dyDescent="0.25">
      <c r="C5" s="7" t="s">
        <v>36</v>
      </c>
      <c r="D5" s="7" t="s">
        <v>9</v>
      </c>
      <c r="E5" s="7" t="s">
        <v>10</v>
      </c>
    </row>
    <row r="6" spans="2:6" x14ac:dyDescent="0.25">
      <c r="C6" s="3" t="s">
        <v>34</v>
      </c>
      <c r="D6" s="4">
        <v>5631</v>
      </c>
      <c r="E6" s="5">
        <f t="shared" ref="E6:E27" si="0">D6/D$27</f>
        <v>0.19006953351785594</v>
      </c>
    </row>
    <row r="7" spans="2:6" x14ac:dyDescent="0.25">
      <c r="C7" s="3" t="s">
        <v>35</v>
      </c>
      <c r="D7" s="4">
        <v>4878</v>
      </c>
      <c r="E7" s="5">
        <f t="shared" si="0"/>
        <v>0.16465266995206912</v>
      </c>
    </row>
    <row r="8" spans="2:6" x14ac:dyDescent="0.25">
      <c r="C8" s="3" t="s">
        <v>37</v>
      </c>
      <c r="D8" s="4">
        <v>3275</v>
      </c>
      <c r="E8" s="5">
        <f t="shared" si="0"/>
        <v>0.11054479173698778</v>
      </c>
    </row>
    <row r="9" spans="2:6" x14ac:dyDescent="0.25">
      <c r="C9" s="3" t="s">
        <v>39</v>
      </c>
      <c r="D9" s="4">
        <v>2876</v>
      </c>
      <c r="E9" s="5">
        <f t="shared" si="0"/>
        <v>9.7076891919260111E-2</v>
      </c>
    </row>
    <row r="10" spans="2:6" x14ac:dyDescent="0.25">
      <c r="C10" s="3" t="s">
        <v>41</v>
      </c>
      <c r="D10" s="4">
        <v>2515</v>
      </c>
      <c r="E10" s="5">
        <f t="shared" si="0"/>
        <v>8.4891649227030311E-2</v>
      </c>
    </row>
    <row r="11" spans="2:6" x14ac:dyDescent="0.25">
      <c r="C11" s="3" t="s">
        <v>43</v>
      </c>
      <c r="D11" s="4">
        <v>2487</v>
      </c>
      <c r="E11" s="5">
        <f t="shared" si="0"/>
        <v>8.3946533450347666E-2</v>
      </c>
    </row>
    <row r="12" spans="2:6" x14ac:dyDescent="0.25">
      <c r="C12" s="3" t="s">
        <v>45</v>
      </c>
      <c r="D12" s="4">
        <v>1557</v>
      </c>
      <c r="E12" s="5">
        <f t="shared" si="0"/>
        <v>5.2555188010531287E-2</v>
      </c>
    </row>
    <row r="13" spans="2:6" x14ac:dyDescent="0.25">
      <c r="C13" s="3" t="s">
        <v>47</v>
      </c>
      <c r="D13" s="4">
        <v>855</v>
      </c>
      <c r="E13" s="5">
        <f t="shared" si="0"/>
        <v>2.8859785323702154E-2</v>
      </c>
    </row>
    <row r="14" spans="2:6" x14ac:dyDescent="0.25">
      <c r="C14" s="3" t="s">
        <v>49</v>
      </c>
      <c r="D14" s="4">
        <v>530</v>
      </c>
      <c r="E14" s="5">
        <f t="shared" si="0"/>
        <v>1.7889691487207184E-2</v>
      </c>
    </row>
    <row r="15" spans="2:6" x14ac:dyDescent="0.25">
      <c r="C15" s="3" t="s">
        <v>51</v>
      </c>
      <c r="D15" s="4">
        <v>498</v>
      </c>
      <c r="E15" s="5">
        <f t="shared" si="0"/>
        <v>1.6809559170998446E-2</v>
      </c>
    </row>
    <row r="16" spans="2:6" x14ac:dyDescent="0.25">
      <c r="C16" s="3" t="s">
        <v>53</v>
      </c>
      <c r="D16" s="4">
        <v>478</v>
      </c>
      <c r="E16" s="5">
        <f t="shared" si="0"/>
        <v>1.6134476473367989E-2</v>
      </c>
    </row>
    <row r="17" spans="3:6" x14ac:dyDescent="0.25">
      <c r="C17" s="3" t="s">
        <v>55</v>
      </c>
      <c r="D17" s="4">
        <v>415</v>
      </c>
      <c r="E17" s="5">
        <f t="shared" si="0"/>
        <v>1.4007965975832039E-2</v>
      </c>
    </row>
    <row r="18" spans="3:6" x14ac:dyDescent="0.25">
      <c r="C18" s="3" t="s">
        <v>54</v>
      </c>
      <c r="D18" s="4">
        <v>257</v>
      </c>
      <c r="E18" s="5">
        <f t="shared" si="0"/>
        <v>8.6748126645514075E-3</v>
      </c>
    </row>
    <row r="19" spans="3:6" x14ac:dyDescent="0.25">
      <c r="C19" s="3" t="s">
        <v>52</v>
      </c>
      <c r="D19" s="4">
        <v>244</v>
      </c>
      <c r="E19" s="5">
        <f t="shared" si="0"/>
        <v>8.2360089110916079E-3</v>
      </c>
    </row>
    <row r="20" spans="3:6" x14ac:dyDescent="0.25">
      <c r="C20" s="3" t="s">
        <v>50</v>
      </c>
      <c r="D20" s="4">
        <v>231</v>
      </c>
      <c r="E20" s="5">
        <f t="shared" si="0"/>
        <v>7.7972051576318101E-3</v>
      </c>
    </row>
    <row r="21" spans="3:6" x14ac:dyDescent="0.25">
      <c r="C21" s="3" t="s">
        <v>48</v>
      </c>
      <c r="D21" s="4">
        <v>229</v>
      </c>
      <c r="E21" s="5">
        <f t="shared" si="0"/>
        <v>7.7296968878687641E-3</v>
      </c>
    </row>
    <row r="22" spans="3:6" x14ac:dyDescent="0.25">
      <c r="C22" s="3" t="s">
        <v>46</v>
      </c>
      <c r="D22" s="4">
        <v>221</v>
      </c>
      <c r="E22" s="5">
        <f t="shared" si="0"/>
        <v>7.4596638088165797E-3</v>
      </c>
    </row>
    <row r="23" spans="3:6" x14ac:dyDescent="0.25">
      <c r="C23" s="3" t="s">
        <v>44</v>
      </c>
      <c r="D23" s="4">
        <v>204</v>
      </c>
      <c r="E23" s="5">
        <f t="shared" si="0"/>
        <v>6.8858435158306889E-3</v>
      </c>
    </row>
    <row r="24" spans="3:6" x14ac:dyDescent="0.25">
      <c r="C24" s="3" t="s">
        <v>42</v>
      </c>
      <c r="D24" s="4">
        <v>189</v>
      </c>
      <c r="E24" s="5">
        <f t="shared" si="0"/>
        <v>6.3795314926078442E-3</v>
      </c>
    </row>
    <row r="25" spans="3:6" x14ac:dyDescent="0.25">
      <c r="C25" s="3" t="s">
        <v>40</v>
      </c>
      <c r="D25" s="4">
        <v>148</v>
      </c>
      <c r="E25" s="5">
        <f t="shared" si="0"/>
        <v>4.9956119624654021E-3</v>
      </c>
    </row>
    <row r="26" spans="3:6" x14ac:dyDescent="0.25">
      <c r="C26" s="3" t="s">
        <v>38</v>
      </c>
      <c r="D26" s="4">
        <v>1908</v>
      </c>
      <c r="E26" s="5">
        <f t="shared" si="0"/>
        <v>6.4402889353945864E-2</v>
      </c>
    </row>
    <row r="27" spans="3:6" x14ac:dyDescent="0.25">
      <c r="C27" s="9" t="s">
        <v>9</v>
      </c>
      <c r="D27" s="4">
        <f>SUM(D6:D26)</f>
        <v>29626</v>
      </c>
      <c r="E27" s="5">
        <f t="shared" si="0"/>
        <v>1</v>
      </c>
    </row>
    <row r="29" spans="3:6" x14ac:dyDescent="0.25">
      <c r="C29" s="8" t="s">
        <v>13</v>
      </c>
    </row>
    <row r="30" spans="3:6" x14ac:dyDescent="0.25">
      <c r="C30" s="8" t="s">
        <v>14</v>
      </c>
    </row>
    <row r="32" spans="3:6" x14ac:dyDescent="0.25">
      <c r="F32" s="10"/>
    </row>
  </sheetData>
  <mergeCells count="2">
    <mergeCell ref="B2:F2"/>
    <mergeCell ref="C3:E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showGridLines="0" workbookViewId="0">
      <selection activeCell="B5" sqref="B5"/>
    </sheetView>
  </sheetViews>
  <sheetFormatPr baseColWidth="10" defaultRowHeight="15" x14ac:dyDescent="0.25"/>
  <cols>
    <col min="2" max="2" width="26.42578125" customWidth="1"/>
  </cols>
  <sheetData>
    <row r="2" spans="2:10" x14ac:dyDescent="0.25">
      <c r="B2" s="1" t="s">
        <v>56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5" spans="2:10" x14ac:dyDescent="0.25">
      <c r="B5" s="7" t="s">
        <v>28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2:10" x14ac:dyDescent="0.25">
      <c r="B6" s="3" t="s">
        <v>57</v>
      </c>
      <c r="C6" s="4">
        <v>613</v>
      </c>
      <c r="D6" s="4">
        <v>362</v>
      </c>
      <c r="E6" s="4">
        <v>557</v>
      </c>
      <c r="F6" s="4">
        <v>564</v>
      </c>
      <c r="G6" s="4">
        <v>677</v>
      </c>
      <c r="H6" s="4">
        <v>769</v>
      </c>
      <c r="I6" s="4">
        <f>SUM(C6:H6)</f>
        <v>3542</v>
      </c>
      <c r="J6" s="5">
        <f t="shared" ref="J6:J11" si="0">I6/I$11</f>
        <v>0.11955714575035442</v>
      </c>
    </row>
    <row r="7" spans="2:10" x14ac:dyDescent="0.25">
      <c r="B7" s="3" t="s">
        <v>58</v>
      </c>
      <c r="C7" s="4">
        <v>181</v>
      </c>
      <c r="D7" s="4">
        <v>141</v>
      </c>
      <c r="E7" s="4">
        <v>177</v>
      </c>
      <c r="F7" s="4">
        <v>177</v>
      </c>
      <c r="G7" s="4">
        <v>203</v>
      </c>
      <c r="H7" s="4">
        <v>212</v>
      </c>
      <c r="I7" s="4">
        <f t="shared" ref="I7:I10" si="1">SUM(C7:H7)</f>
        <v>1091</v>
      </c>
      <c r="J7" s="5">
        <f t="shared" si="0"/>
        <v>3.6825761155741578E-2</v>
      </c>
    </row>
    <row r="8" spans="2:10" x14ac:dyDescent="0.25">
      <c r="B8" s="3" t="s">
        <v>59</v>
      </c>
      <c r="C8" s="4">
        <v>1732</v>
      </c>
      <c r="D8" s="4">
        <v>1107</v>
      </c>
      <c r="E8" s="4">
        <v>1174</v>
      </c>
      <c r="F8" s="4">
        <v>1170</v>
      </c>
      <c r="G8" s="4">
        <v>1268</v>
      </c>
      <c r="H8" s="4">
        <v>1243</v>
      </c>
      <c r="I8" s="4">
        <f t="shared" si="1"/>
        <v>7694</v>
      </c>
      <c r="J8" s="5">
        <f t="shared" si="0"/>
        <v>0.25970431377843783</v>
      </c>
    </row>
    <row r="9" spans="2:10" x14ac:dyDescent="0.25">
      <c r="B9" s="3" t="s">
        <v>60</v>
      </c>
      <c r="C9" s="4">
        <v>2543</v>
      </c>
      <c r="D9" s="4">
        <v>1663</v>
      </c>
      <c r="E9" s="4">
        <v>1913</v>
      </c>
      <c r="F9" s="4">
        <v>1910</v>
      </c>
      <c r="G9" s="4">
        <v>1924</v>
      </c>
      <c r="H9" s="4">
        <v>1874</v>
      </c>
      <c r="I9" s="4">
        <f t="shared" si="1"/>
        <v>11827</v>
      </c>
      <c r="J9" s="5">
        <f t="shared" si="0"/>
        <v>0.39921015324377235</v>
      </c>
    </row>
    <row r="10" spans="2:10" x14ac:dyDescent="0.25">
      <c r="B10" s="3" t="s">
        <v>61</v>
      </c>
      <c r="C10" s="4">
        <v>1050</v>
      </c>
      <c r="D10" s="4">
        <v>725</v>
      </c>
      <c r="E10" s="4">
        <v>924</v>
      </c>
      <c r="F10" s="4">
        <v>928</v>
      </c>
      <c r="G10" s="4">
        <v>929</v>
      </c>
      <c r="H10" s="4">
        <v>916</v>
      </c>
      <c r="I10" s="4">
        <f t="shared" si="1"/>
        <v>5472</v>
      </c>
      <c r="J10" s="5">
        <f t="shared" si="0"/>
        <v>0.18470262607169377</v>
      </c>
    </row>
    <row r="11" spans="2:10" x14ac:dyDescent="0.25">
      <c r="B11" s="6" t="s">
        <v>9</v>
      </c>
      <c r="C11" s="4">
        <f>SUM(C6:C10)</f>
        <v>6119</v>
      </c>
      <c r="D11" s="4">
        <f t="shared" ref="D11:I11" si="2">SUM(D6:D10)</f>
        <v>3998</v>
      </c>
      <c r="E11" s="4">
        <f t="shared" si="2"/>
        <v>4745</v>
      </c>
      <c r="F11" s="4">
        <f t="shared" si="2"/>
        <v>4749</v>
      </c>
      <c r="G11" s="4">
        <f t="shared" si="2"/>
        <v>5001</v>
      </c>
      <c r="H11" s="4">
        <f t="shared" si="2"/>
        <v>5014</v>
      </c>
      <c r="I11" s="4">
        <f t="shared" si="2"/>
        <v>29626</v>
      </c>
      <c r="J11" s="5">
        <f t="shared" si="0"/>
        <v>1</v>
      </c>
    </row>
    <row r="13" spans="2:10" x14ac:dyDescent="0.25">
      <c r="B13" s="8" t="s">
        <v>13</v>
      </c>
    </row>
    <row r="14" spans="2:10" x14ac:dyDescent="0.25">
      <c r="B14" s="8" t="s">
        <v>14</v>
      </c>
    </row>
  </sheetData>
  <mergeCells count="2">
    <mergeCell ref="B2:J2"/>
    <mergeCell ref="B3:J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workbookViewId="0">
      <selection activeCell="B5" sqref="B5"/>
    </sheetView>
  </sheetViews>
  <sheetFormatPr baseColWidth="10" defaultRowHeight="15" x14ac:dyDescent="0.25"/>
  <cols>
    <col min="2" max="2" width="22" bestFit="1" customWidth="1"/>
  </cols>
  <sheetData>
    <row r="2" spans="2:10" x14ac:dyDescent="0.25">
      <c r="B2" s="1" t="s">
        <v>62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5" spans="2:10" x14ac:dyDescent="0.2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2:10" x14ac:dyDescent="0.25">
      <c r="B6" s="3" t="s">
        <v>11</v>
      </c>
      <c r="C6" s="4">
        <v>6</v>
      </c>
      <c r="D6" s="4">
        <v>8</v>
      </c>
      <c r="E6" s="4">
        <v>4</v>
      </c>
      <c r="F6" s="4">
        <v>15</v>
      </c>
      <c r="G6" s="4">
        <v>15</v>
      </c>
      <c r="H6" s="4">
        <v>8</v>
      </c>
      <c r="I6" s="4">
        <f>SUM(C6:H6)</f>
        <v>56</v>
      </c>
      <c r="J6" s="5">
        <f>I6/I$8</f>
        <v>0.76712328767123283</v>
      </c>
    </row>
    <row r="7" spans="2:10" x14ac:dyDescent="0.25">
      <c r="B7" s="3" t="s">
        <v>12</v>
      </c>
      <c r="C7" s="4">
        <v>7</v>
      </c>
      <c r="D7" s="4">
        <v>4</v>
      </c>
      <c r="E7" s="4">
        <v>2</v>
      </c>
      <c r="F7" s="4">
        <v>3</v>
      </c>
      <c r="G7" s="4">
        <v>1</v>
      </c>
      <c r="H7" s="4">
        <v>0</v>
      </c>
      <c r="I7" s="4">
        <f>SUM(C7:H7)</f>
        <v>17</v>
      </c>
      <c r="J7" s="5">
        <f t="shared" ref="J7:J8" si="0">I7/I$8</f>
        <v>0.23287671232876711</v>
      </c>
    </row>
    <row r="8" spans="2:10" x14ac:dyDescent="0.25">
      <c r="B8" s="6" t="s">
        <v>9</v>
      </c>
      <c r="C8" s="4">
        <f>SUM(C6:C7)</f>
        <v>13</v>
      </c>
      <c r="D8" s="4">
        <f t="shared" ref="D8:I8" si="1">SUM(D6:D7)</f>
        <v>12</v>
      </c>
      <c r="E8" s="4">
        <f t="shared" si="1"/>
        <v>6</v>
      </c>
      <c r="F8" s="4">
        <f t="shared" si="1"/>
        <v>18</v>
      </c>
      <c r="G8" s="4">
        <f t="shared" si="1"/>
        <v>16</v>
      </c>
      <c r="H8" s="4">
        <f t="shared" si="1"/>
        <v>8</v>
      </c>
      <c r="I8" s="4">
        <f t="shared" si="1"/>
        <v>73</v>
      </c>
      <c r="J8" s="5">
        <f t="shared" si="0"/>
        <v>1</v>
      </c>
    </row>
    <row r="10" spans="2:10" x14ac:dyDescent="0.25">
      <c r="B10" s="8" t="s">
        <v>13</v>
      </c>
    </row>
    <row r="11" spans="2:10" x14ac:dyDescent="0.25">
      <c r="B11" s="8" t="s">
        <v>14</v>
      </c>
    </row>
  </sheetData>
  <mergeCells count="2">
    <mergeCell ref="B2:J2"/>
    <mergeCell ref="B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TIPO</vt:lpstr>
      <vt:lpstr>TOPICO</vt:lpstr>
      <vt:lpstr>PRIORIDAD</vt:lpstr>
      <vt:lpstr>DISTRITO</vt:lpstr>
      <vt:lpstr>ETAPA DE VIDA</vt:lpstr>
      <vt:lpstr>FALLECIDOS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Guerreros Huallpa</dc:creator>
  <cp:lastModifiedBy>Omar alejandro Guerreros Huallpa</cp:lastModifiedBy>
  <dcterms:created xsi:type="dcterms:W3CDTF">2022-07-18T19:57:22Z</dcterms:created>
  <dcterms:modified xsi:type="dcterms:W3CDTF">2022-07-18T20:05:04Z</dcterms:modified>
</cp:coreProperties>
</file>