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ase Datos UP\2022\DATOS WEB - ENVIAR\EXCEL\ENERO - JUNIO\"/>
    </mc:Choice>
  </mc:AlternateContent>
  <bookViews>
    <workbookView xWindow="0" yWindow="0" windowWidth="28800" windowHeight="12345"/>
  </bookViews>
  <sheets>
    <sheet name="INGRESO_TIPO" sheetId="1" r:id="rId1"/>
    <sheet name="SERVICIO INGRESO" sheetId="2" r:id="rId2"/>
    <sheet name="EGRESO_TIPO" sheetId="3" r:id="rId3"/>
    <sheet name="SERVICIO EGRESO" sheetId="4" r:id="rId4"/>
    <sheet name="CONDICION EGRESO" sheetId="5" r:id="rId5"/>
    <sheet name="DISTRITO" sheetId="6" r:id="rId6"/>
    <sheet name="PERMANENCIA CAMA" sheetId="7" r:id="rId7"/>
    <sheet name="FALLECIDOS" sheetId="8" r:id="rId8"/>
  </sheets>
  <externalReferences>
    <externalReference r:id="rId9"/>
  </externalReferences>
  <definedNames>
    <definedName name="_xlnm._FilterDatabase" localSheetId="5" hidden="1">DISTRITO!$C$6:$D$27</definedName>
    <definedName name="_xlnm._FilterDatabase" localSheetId="6" hidden="1">'PERMANENCIA CAMA'!$B$5:$E$13</definedName>
    <definedName name="_xlchart.0" hidden="1">'CONDICION EGRESO'!$B$6:$B$11</definedName>
    <definedName name="_xlchart.1" hidden="1">'CONDICION EGRESO'!$I$6:$I$11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8" l="1"/>
  <c r="G8" i="8"/>
  <c r="F8" i="8"/>
  <c r="E8" i="8"/>
  <c r="D8" i="8"/>
  <c r="C8" i="8"/>
  <c r="I7" i="8"/>
  <c r="I6" i="8"/>
  <c r="I8" i="8" s="1"/>
  <c r="J8" i="8" s="1"/>
  <c r="D14" i="7"/>
  <c r="E14" i="7" s="1"/>
  <c r="C14" i="7"/>
  <c r="E13" i="7"/>
  <c r="E12" i="7"/>
  <c r="E11" i="7"/>
  <c r="E10" i="7"/>
  <c r="E9" i="7"/>
  <c r="E8" i="7"/>
  <c r="E7" i="7"/>
  <c r="E6" i="7"/>
  <c r="D28" i="6"/>
  <c r="E28" i="6" s="1"/>
  <c r="E12" i="6"/>
  <c r="E7" i="6"/>
  <c r="H12" i="5"/>
  <c r="G12" i="5"/>
  <c r="F12" i="5"/>
  <c r="E12" i="5"/>
  <c r="D12" i="5"/>
  <c r="C12" i="5"/>
  <c r="I11" i="5"/>
  <c r="I10" i="5"/>
  <c r="I9" i="5"/>
  <c r="I8" i="5"/>
  <c r="I7" i="5"/>
  <c r="I6" i="5"/>
  <c r="H14" i="4"/>
  <c r="G14" i="4"/>
  <c r="F14" i="4"/>
  <c r="E14" i="4"/>
  <c r="D14" i="4"/>
  <c r="C14" i="4"/>
  <c r="I13" i="4"/>
  <c r="I12" i="4"/>
  <c r="I11" i="4"/>
  <c r="I10" i="4"/>
  <c r="I9" i="4"/>
  <c r="I8" i="4"/>
  <c r="I7" i="4"/>
  <c r="I6" i="4"/>
  <c r="H8" i="3"/>
  <c r="G8" i="3"/>
  <c r="F8" i="3"/>
  <c r="E8" i="3"/>
  <c r="D8" i="3"/>
  <c r="C8" i="3"/>
  <c r="I7" i="3"/>
  <c r="I6" i="3"/>
  <c r="I8" i="3" s="1"/>
  <c r="J8" i="3" s="1"/>
  <c r="H14" i="2"/>
  <c r="G14" i="2"/>
  <c r="F14" i="2"/>
  <c r="E14" i="2"/>
  <c r="D14" i="2"/>
  <c r="C14" i="2"/>
  <c r="I13" i="2"/>
  <c r="I12" i="2"/>
  <c r="I11" i="2"/>
  <c r="I10" i="2"/>
  <c r="I9" i="2"/>
  <c r="I8" i="2"/>
  <c r="I7" i="2"/>
  <c r="I6" i="2"/>
  <c r="J7" i="8" l="1"/>
  <c r="J6" i="8"/>
  <c r="E21" i="6"/>
  <c r="E16" i="6"/>
  <c r="E10" i="6"/>
  <c r="E18" i="6"/>
  <c r="E14" i="6"/>
  <c r="E22" i="6"/>
  <c r="E8" i="6"/>
  <c r="E15" i="6"/>
  <c r="E9" i="6"/>
  <c r="E11" i="6"/>
  <c r="E20" i="6"/>
  <c r="E23" i="6"/>
  <c r="E17" i="6"/>
  <c r="E24" i="6"/>
  <c r="E13" i="6"/>
  <c r="E19" i="6"/>
  <c r="E25" i="6"/>
  <c r="E26" i="6"/>
  <c r="E27" i="6"/>
  <c r="I12" i="5"/>
  <c r="J12" i="5" s="1"/>
  <c r="I14" i="4"/>
  <c r="J9" i="4" s="1"/>
  <c r="J12" i="4"/>
  <c r="J7" i="3"/>
  <c r="J6" i="3"/>
  <c r="I14" i="2"/>
  <c r="J14" i="2" s="1"/>
  <c r="J9" i="2"/>
  <c r="J11" i="2"/>
  <c r="J8" i="2"/>
  <c r="H8" i="1"/>
  <c r="G8" i="1"/>
  <c r="F8" i="1"/>
  <c r="E8" i="1"/>
  <c r="D8" i="1"/>
  <c r="C8" i="1"/>
  <c r="I7" i="1"/>
  <c r="I6" i="1"/>
  <c r="J11" i="5" l="1"/>
  <c r="J10" i="5"/>
  <c r="J8" i="5"/>
  <c r="J9" i="5"/>
  <c r="J6" i="5"/>
  <c r="J7" i="5"/>
  <c r="J7" i="2"/>
  <c r="J10" i="2"/>
  <c r="J6" i="2"/>
  <c r="J13" i="2"/>
  <c r="J12" i="2"/>
  <c r="J13" i="4"/>
  <c r="J8" i="4"/>
  <c r="J6" i="4"/>
  <c r="J14" i="4"/>
  <c r="J10" i="4"/>
  <c r="J11" i="4"/>
  <c r="J7" i="4"/>
  <c r="I8" i="1"/>
  <c r="J8" i="1" s="1"/>
  <c r="J7" i="1"/>
  <c r="J6" i="1" l="1"/>
</calcChain>
</file>

<file path=xl/sharedStrings.xml><?xml version="1.0" encoding="utf-8"?>
<sst xmlns="http://schemas.openxmlformats.org/spreadsheetml/2006/main" count="158" uniqueCount="63">
  <si>
    <t>INGRESOS MENSUALES A HOSPITALIZACIÓN, SEGÚN TIPO DE PACIENTE</t>
  </si>
  <si>
    <t>I SEMESTRE 2022</t>
  </si>
  <si>
    <t>TIPO</t>
  </si>
  <si>
    <t>ENE</t>
  </si>
  <si>
    <t>FEB</t>
  </si>
  <si>
    <t>MAR</t>
  </si>
  <si>
    <t>ABR</t>
  </si>
  <si>
    <t>MAY</t>
  </si>
  <si>
    <t>JUN</t>
  </si>
  <si>
    <t>TOTAL</t>
  </si>
  <si>
    <t>%</t>
  </si>
  <si>
    <t>NO COVID</t>
  </si>
  <si>
    <t>COVID-19</t>
  </si>
  <si>
    <t>FUENTE: OFICINA DE ESTADÍSTICA E INFORMÁTICA</t>
  </si>
  <si>
    <t xml:space="preserve">                   MODULO INGRESOS</t>
  </si>
  <si>
    <t>INGRESOS MENSUALES A HOSPITALIZACIÓN, SEGÚN SERVICIO</t>
  </si>
  <si>
    <t>OBSTETRICIA</t>
  </si>
  <si>
    <t>MEDICINA GENERAL</t>
  </si>
  <si>
    <t>CIRUGIA ADULTO</t>
  </si>
  <si>
    <t>ONCOLOGIA</t>
  </si>
  <si>
    <t>NEONATOLOGIA</t>
  </si>
  <si>
    <t>GINECOLOGIA</t>
  </si>
  <si>
    <t>CIRUGIA PEDIATRICA</t>
  </si>
  <si>
    <t>MEDICINA PEDIATRICA</t>
  </si>
  <si>
    <t>EGRESOS MENSUALES DE HOSPITALIZACIÓN, SEGÚN TIPO DE PACIENTE</t>
  </si>
  <si>
    <t xml:space="preserve">                   MODULO EGRESOS</t>
  </si>
  <si>
    <t>EGRESOS MENSUALES DE HOSPITALIZACIÓN, SEGÚN SERVICIO</t>
  </si>
  <si>
    <t>EGRESOS MENSUALES DE HOSPITALIZACIÓN, SEGÚN CONDICIÓN AL ALTA</t>
  </si>
  <si>
    <t>ALTA MEDICA</t>
  </si>
  <si>
    <t>TRASLADO INTERNO</t>
  </si>
  <si>
    <t>FALLECIDO &gt; 48H</t>
  </si>
  <si>
    <t>VOLUNTARIA</t>
  </si>
  <si>
    <t>TRASLADO EXTERNO</t>
  </si>
  <si>
    <t>FALLECIDO &lt; 48H</t>
  </si>
  <si>
    <t>EGRESOS  DE HOSPITALIZACIÓN, SEGÚN DISTRITO DE PROCEDENCIA</t>
  </si>
  <si>
    <t>DISTRITO</t>
  </si>
  <si>
    <t>SAN MIGUEL</t>
  </si>
  <si>
    <t>OTROS</t>
  </si>
  <si>
    <t>PUEBLO LIBRE</t>
  </si>
  <si>
    <t>LA PERLA</t>
  </si>
  <si>
    <t>MAGDALENA DEL MAR</t>
  </si>
  <si>
    <t>INDEPENDENCIA</t>
  </si>
  <si>
    <t>JESUS MARIA</t>
  </si>
  <si>
    <t>VILLA MARIA DEL TRIUNFO</t>
  </si>
  <si>
    <t>LIMA CERCADO</t>
  </si>
  <si>
    <t>SAN ISIDRO</t>
  </si>
  <si>
    <t>LINCE</t>
  </si>
  <si>
    <t>LOS OLIVOS</t>
  </si>
  <si>
    <t>BREÑA</t>
  </si>
  <si>
    <t>CHORRILLOS</t>
  </si>
  <si>
    <t>SAN MARTIN DE PORRES</t>
  </si>
  <si>
    <t>SAN LUIS</t>
  </si>
  <si>
    <t>MIRAFLORES</t>
  </si>
  <si>
    <t>SANTIAGO DE SURCO</t>
  </si>
  <si>
    <t>SAN JUAN DE LURIGANCHO</t>
  </si>
  <si>
    <t>LA VICTORIA</t>
  </si>
  <si>
    <t>CALLAO</t>
  </si>
  <si>
    <t>PROMEDIO DE PERMANENCIA CAMA</t>
  </si>
  <si>
    <t>SERVICIO</t>
  </si>
  <si>
    <t>EGRESOS</t>
  </si>
  <si>
    <t>ESTANCIA</t>
  </si>
  <si>
    <t>PROM. PERMANENCIA</t>
  </si>
  <si>
    <t>FALLECIDOS MENSUALES EN HOSPITALIZACIÓN, SEGÚN TIPO DE PACIENTE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</si>
</sst>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6" x14ac:knownFonts="1"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3" fontId="4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5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guerreros\Desktop\ESTADISTICAS\DATA_HOSPITALIZACION_EN_R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TIPO I"/>
      <sheetName val="SERVICIO I"/>
      <sheetName val="TIPO E"/>
      <sheetName val="SERVICIO E"/>
      <sheetName val="PIRAMIDE"/>
      <sheetName val="CONDICION EGRESO"/>
      <sheetName val="DISTRITO"/>
      <sheetName val="PERMANENCIA CAMA"/>
      <sheetName val="FALLECIDOS"/>
    </sheetNames>
    <sheetDataSet>
      <sheetData sheetId="0"/>
      <sheetData sheetId="1">
        <row r="6">
          <cell r="M6" t="str">
            <v>ENE</v>
          </cell>
          <cell r="N6" t="str">
            <v>FEB</v>
          </cell>
          <cell r="O6" t="str">
            <v>MAR</v>
          </cell>
          <cell r="P6" t="str">
            <v>ABR</v>
          </cell>
          <cell r="Q6" t="str">
            <v>MAY</v>
          </cell>
          <cell r="R6" t="str">
            <v>JUN</v>
          </cell>
        </row>
        <row r="7">
          <cell r="L7" t="str">
            <v>NO COVID</v>
          </cell>
          <cell r="M7">
            <v>406</v>
          </cell>
          <cell r="N7">
            <v>387</v>
          </cell>
          <cell r="O7">
            <v>477</v>
          </cell>
          <cell r="P7">
            <v>417</v>
          </cell>
          <cell r="Q7">
            <v>489</v>
          </cell>
          <cell r="R7">
            <v>482</v>
          </cell>
        </row>
        <row r="8">
          <cell r="L8" t="str">
            <v>COVID-19</v>
          </cell>
          <cell r="M8">
            <v>82</v>
          </cell>
          <cell r="N8">
            <v>20</v>
          </cell>
          <cell r="O8">
            <v>7</v>
          </cell>
          <cell r="P8">
            <v>6</v>
          </cell>
          <cell r="Q8">
            <v>0</v>
          </cell>
          <cell r="R8">
            <v>0</v>
          </cell>
        </row>
        <row r="9">
          <cell r="L9" t="str">
            <v>TOTAL</v>
          </cell>
          <cell r="M9">
            <v>488</v>
          </cell>
          <cell r="N9">
            <v>407</v>
          </cell>
          <cell r="O9">
            <v>484</v>
          </cell>
          <cell r="P9">
            <v>423</v>
          </cell>
          <cell r="Q9">
            <v>489</v>
          </cell>
          <cell r="R9">
            <v>482</v>
          </cell>
        </row>
      </sheetData>
      <sheetData sheetId="2">
        <row r="7">
          <cell r="K7" t="str">
            <v>OBSTETRICIA</v>
          </cell>
          <cell r="R7">
            <v>921</v>
          </cell>
        </row>
        <row r="8">
          <cell r="K8" t="str">
            <v>MEDICINA GENERAL</v>
          </cell>
          <cell r="R8">
            <v>534</v>
          </cell>
        </row>
        <row r="9">
          <cell r="K9" t="str">
            <v>CIRUGIA ADULTO</v>
          </cell>
          <cell r="R9">
            <v>445</v>
          </cell>
        </row>
        <row r="10">
          <cell r="K10" t="str">
            <v>ONCOLOGIA</v>
          </cell>
          <cell r="R10">
            <v>318</v>
          </cell>
        </row>
        <row r="11">
          <cell r="K11" t="str">
            <v>NEONATOLOGIA</v>
          </cell>
          <cell r="R11">
            <v>189</v>
          </cell>
        </row>
        <row r="12">
          <cell r="K12" t="str">
            <v>GINECOLOGIA</v>
          </cell>
          <cell r="R12">
            <v>170</v>
          </cell>
        </row>
        <row r="13">
          <cell r="K13" t="str">
            <v>CIRUGIA PEDIATRICA</v>
          </cell>
          <cell r="R13">
            <v>115</v>
          </cell>
        </row>
        <row r="14">
          <cell r="K14" t="str">
            <v>MEDICINA PEDIATRICA</v>
          </cell>
          <cell r="R14">
            <v>81</v>
          </cell>
        </row>
      </sheetData>
      <sheetData sheetId="3">
        <row r="6">
          <cell r="M6" t="str">
            <v>ENE</v>
          </cell>
          <cell r="N6" t="str">
            <v>FEB</v>
          </cell>
          <cell r="O6" t="str">
            <v>MAR</v>
          </cell>
          <cell r="P6" t="str">
            <v>ABR</v>
          </cell>
          <cell r="Q6" t="str">
            <v>MAY</v>
          </cell>
          <cell r="R6" t="str">
            <v>JUN</v>
          </cell>
        </row>
        <row r="7">
          <cell r="L7" t="str">
            <v>NO COVID</v>
          </cell>
          <cell r="M7">
            <v>398</v>
          </cell>
          <cell r="N7">
            <v>394</v>
          </cell>
          <cell r="O7">
            <v>471</v>
          </cell>
          <cell r="P7">
            <v>417</v>
          </cell>
          <cell r="Q7">
            <v>467</v>
          </cell>
          <cell r="R7">
            <v>490</v>
          </cell>
        </row>
        <row r="8">
          <cell r="L8" t="str">
            <v>COVID-19</v>
          </cell>
          <cell r="M8">
            <v>74</v>
          </cell>
          <cell r="N8">
            <v>28</v>
          </cell>
          <cell r="O8">
            <v>7</v>
          </cell>
          <cell r="P8">
            <v>6</v>
          </cell>
          <cell r="Q8">
            <v>0</v>
          </cell>
          <cell r="R8">
            <v>0</v>
          </cell>
        </row>
        <row r="9">
          <cell r="L9" t="str">
            <v>TOTAL</v>
          </cell>
          <cell r="M9">
            <v>472</v>
          </cell>
          <cell r="N9">
            <v>422</v>
          </cell>
          <cell r="O9">
            <v>478</v>
          </cell>
          <cell r="P9">
            <v>423</v>
          </cell>
          <cell r="Q9">
            <v>467</v>
          </cell>
          <cell r="R9">
            <v>490</v>
          </cell>
        </row>
      </sheetData>
      <sheetData sheetId="4">
        <row r="7">
          <cell r="K7" t="str">
            <v>OBSTETRICIA</v>
          </cell>
          <cell r="R7">
            <v>904</v>
          </cell>
        </row>
        <row r="8">
          <cell r="K8" t="str">
            <v>MEDICINA GENERAL</v>
          </cell>
          <cell r="R8">
            <v>520</v>
          </cell>
        </row>
        <row r="9">
          <cell r="K9" t="str">
            <v>CIRUGIA ADULTO</v>
          </cell>
          <cell r="R9">
            <v>444</v>
          </cell>
        </row>
        <row r="10">
          <cell r="K10" t="str">
            <v>ONCOLOGIA</v>
          </cell>
          <cell r="R10">
            <v>307</v>
          </cell>
        </row>
        <row r="11">
          <cell r="K11" t="str">
            <v>NEONATOLOGIA</v>
          </cell>
          <cell r="R11">
            <v>196</v>
          </cell>
        </row>
        <row r="12">
          <cell r="K12" t="str">
            <v>GINECOLOGIA</v>
          </cell>
          <cell r="R12">
            <v>187</v>
          </cell>
        </row>
        <row r="13">
          <cell r="K13" t="str">
            <v>CIRUGIA PEDIATRICA</v>
          </cell>
          <cell r="R13">
            <v>114</v>
          </cell>
        </row>
        <row r="14">
          <cell r="K14" t="str">
            <v>MEDICINA PEDIATRICA</v>
          </cell>
          <cell r="R14">
            <v>80</v>
          </cell>
        </row>
      </sheetData>
      <sheetData sheetId="5"/>
      <sheetData sheetId="6">
        <row r="7">
          <cell r="L7" t="str">
            <v>ALTA MEDICA</v>
          </cell>
          <cell r="S7">
            <v>2455</v>
          </cell>
        </row>
        <row r="8">
          <cell r="L8" t="str">
            <v>TRASLADO INTERNO</v>
          </cell>
          <cell r="S8">
            <v>186</v>
          </cell>
        </row>
        <row r="9">
          <cell r="L9" t="str">
            <v>FALLECIDO &gt; 48H</v>
          </cell>
          <cell r="S9">
            <v>50</v>
          </cell>
        </row>
        <row r="10">
          <cell r="L10" t="str">
            <v>VOLUNTARIA</v>
          </cell>
          <cell r="S10">
            <v>40</v>
          </cell>
        </row>
        <row r="11">
          <cell r="L11" t="str">
            <v>TRASLADO EXTERNO</v>
          </cell>
          <cell r="S11">
            <v>15</v>
          </cell>
        </row>
        <row r="12">
          <cell r="L12" t="str">
            <v>FALLECIDO &lt; 48H</v>
          </cell>
          <cell r="S12">
            <v>6</v>
          </cell>
        </row>
      </sheetData>
      <sheetData sheetId="7">
        <row r="6">
          <cell r="F6" t="str">
            <v>TOTAL</v>
          </cell>
        </row>
        <row r="7">
          <cell r="E7" t="str">
            <v>OTROS</v>
          </cell>
          <cell r="F7">
            <v>346</v>
          </cell>
        </row>
        <row r="8">
          <cell r="E8" t="str">
            <v>LA PERLA</v>
          </cell>
          <cell r="F8">
            <v>24</v>
          </cell>
        </row>
        <row r="9">
          <cell r="E9" t="str">
            <v>INDEPENDENCIA</v>
          </cell>
          <cell r="F9">
            <v>25</v>
          </cell>
        </row>
        <row r="10">
          <cell r="E10" t="str">
            <v>VILLA MARIA DEL TRIUNFO</v>
          </cell>
          <cell r="F10">
            <v>27</v>
          </cell>
        </row>
        <row r="11">
          <cell r="E11" t="str">
            <v>SAN ISIDRO</v>
          </cell>
          <cell r="F11">
            <v>29</v>
          </cell>
        </row>
        <row r="12">
          <cell r="E12" t="str">
            <v>LOS OLIVOS</v>
          </cell>
          <cell r="F12">
            <v>30</v>
          </cell>
        </row>
        <row r="13">
          <cell r="E13" t="str">
            <v>CHORRILLOS</v>
          </cell>
          <cell r="F13">
            <v>34</v>
          </cell>
        </row>
        <row r="14">
          <cell r="E14" t="str">
            <v>SAN LUIS</v>
          </cell>
          <cell r="F14">
            <v>35</v>
          </cell>
        </row>
        <row r="15">
          <cell r="E15" t="str">
            <v>SANTIAGO DE SURCO</v>
          </cell>
          <cell r="F15">
            <v>36</v>
          </cell>
        </row>
        <row r="16">
          <cell r="E16" t="str">
            <v>LA VICTORIA</v>
          </cell>
          <cell r="F16">
            <v>50</v>
          </cell>
        </row>
        <row r="17">
          <cell r="E17" t="str">
            <v>CALLAO</v>
          </cell>
          <cell r="F17">
            <v>51</v>
          </cell>
        </row>
        <row r="18">
          <cell r="E18" t="str">
            <v>SAN JUAN DE LURIGANCHO</v>
          </cell>
          <cell r="F18">
            <v>65</v>
          </cell>
        </row>
        <row r="19">
          <cell r="E19" t="str">
            <v>MIRAFLORES</v>
          </cell>
          <cell r="F19">
            <v>71</v>
          </cell>
        </row>
        <row r="20">
          <cell r="E20" t="str">
            <v>SAN MARTIN DE PORRES</v>
          </cell>
          <cell r="F20">
            <v>90</v>
          </cell>
        </row>
        <row r="21">
          <cell r="E21" t="str">
            <v>BREÑA</v>
          </cell>
          <cell r="F21">
            <v>170</v>
          </cell>
        </row>
        <row r="22">
          <cell r="E22" t="str">
            <v>LINCE</v>
          </cell>
          <cell r="F22">
            <v>191</v>
          </cell>
        </row>
        <row r="23">
          <cell r="E23" t="str">
            <v>LIMA CERCADO</v>
          </cell>
          <cell r="F23">
            <v>196</v>
          </cell>
        </row>
        <row r="24">
          <cell r="E24" t="str">
            <v>JESUS MARIA</v>
          </cell>
          <cell r="F24">
            <v>227</v>
          </cell>
        </row>
        <row r="25">
          <cell r="E25" t="str">
            <v>MAGDALENA DEL MAR</v>
          </cell>
          <cell r="F25">
            <v>242</v>
          </cell>
        </row>
        <row r="26">
          <cell r="E26" t="str">
            <v>PUEBLO LIBRE</v>
          </cell>
          <cell r="F26">
            <v>349</v>
          </cell>
        </row>
        <row r="27">
          <cell r="E27" t="str">
            <v>SAN MIGUEL</v>
          </cell>
          <cell r="F27">
            <v>464</v>
          </cell>
        </row>
      </sheetData>
      <sheetData sheetId="8">
        <row r="7">
          <cell r="I7" t="str">
            <v>PROM. PERMANENCIA</v>
          </cell>
        </row>
        <row r="8">
          <cell r="F8" t="str">
            <v>MEDICINA GENERAL</v>
          </cell>
          <cell r="I8">
            <v>9.1230769230769226</v>
          </cell>
        </row>
        <row r="9">
          <cell r="F9" t="str">
            <v>NEONATOLOGIA</v>
          </cell>
          <cell r="I9">
            <v>8.3265306122448983</v>
          </cell>
        </row>
        <row r="10">
          <cell r="F10" t="str">
            <v>ONCOLOGIA</v>
          </cell>
          <cell r="I10">
            <v>5.0228013029315957</v>
          </cell>
        </row>
        <row r="11">
          <cell r="F11" t="str">
            <v>CIRUGIA PEDIATRICA</v>
          </cell>
          <cell r="I11">
            <v>5.0175438596491224</v>
          </cell>
        </row>
        <row r="12">
          <cell r="F12" t="str">
            <v>MEDICINA PEDIATRICA</v>
          </cell>
          <cell r="I12">
            <v>4.8250000000000002</v>
          </cell>
        </row>
        <row r="13">
          <cell r="F13" t="str">
            <v>CIRUGIA ADULTO</v>
          </cell>
          <cell r="I13">
            <v>4.5472972972972974</v>
          </cell>
        </row>
        <row r="14">
          <cell r="F14" t="str">
            <v>GINECOLOGIA</v>
          </cell>
          <cell r="I14">
            <v>4.5294117647058822</v>
          </cell>
        </row>
        <row r="15">
          <cell r="F15" t="str">
            <v>OBSTETRICIA</v>
          </cell>
          <cell r="I15">
            <v>2.497787610619469</v>
          </cell>
        </row>
      </sheetData>
      <sheetData sheetId="9">
        <row r="7">
          <cell r="M7" t="str">
            <v>ENE</v>
          </cell>
          <cell r="N7" t="str">
            <v>FEB</v>
          </cell>
          <cell r="O7" t="str">
            <v>MAR</v>
          </cell>
          <cell r="P7" t="str">
            <v>ABR</v>
          </cell>
          <cell r="Q7" t="str">
            <v>MAY</v>
          </cell>
          <cell r="R7" t="str">
            <v>JUN</v>
          </cell>
        </row>
        <row r="8">
          <cell r="L8" t="str">
            <v>NO COVID</v>
          </cell>
          <cell r="M8">
            <v>6</v>
          </cell>
          <cell r="N8">
            <v>7</v>
          </cell>
          <cell r="O8">
            <v>8</v>
          </cell>
          <cell r="P8">
            <v>3</v>
          </cell>
          <cell r="Q8">
            <v>6</v>
          </cell>
          <cell r="R8">
            <v>13</v>
          </cell>
        </row>
        <row r="9">
          <cell r="L9" t="str">
            <v>COVID-19</v>
          </cell>
          <cell r="M9">
            <v>9</v>
          </cell>
          <cell r="N9">
            <v>4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0">
          <cell r="L10" t="str">
            <v>TOTAL</v>
          </cell>
          <cell r="M10">
            <v>15</v>
          </cell>
          <cell r="N10">
            <v>11</v>
          </cell>
          <cell r="O10">
            <v>8</v>
          </cell>
          <cell r="P10">
            <v>3</v>
          </cell>
          <cell r="Q10">
            <v>6</v>
          </cell>
          <cell r="R10">
            <v>13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showGridLines="0" tabSelected="1" workbookViewId="0">
      <selection activeCell="B5" sqref="B5"/>
    </sheetView>
  </sheetViews>
  <sheetFormatPr baseColWidth="10" defaultRowHeight="15" x14ac:dyDescent="0.25"/>
  <cols>
    <col min="2" max="2" width="13.140625" customWidth="1"/>
  </cols>
  <sheetData>
    <row r="2" spans="2:10" x14ac:dyDescent="0.25"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2:10" x14ac:dyDescent="0.25">
      <c r="B3" s="2" t="s">
        <v>1</v>
      </c>
      <c r="C3" s="2"/>
      <c r="D3" s="2"/>
      <c r="E3" s="2"/>
      <c r="F3" s="2"/>
      <c r="G3" s="2"/>
      <c r="H3" s="2"/>
      <c r="I3" s="2"/>
      <c r="J3" s="2"/>
    </row>
    <row r="5" spans="2:10" x14ac:dyDescent="0.25"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</row>
    <row r="6" spans="2:10" x14ac:dyDescent="0.25">
      <c r="B6" s="3" t="s">
        <v>11</v>
      </c>
      <c r="C6" s="4">
        <v>406</v>
      </c>
      <c r="D6" s="4">
        <v>387</v>
      </c>
      <c r="E6" s="4">
        <v>477</v>
      </c>
      <c r="F6" s="4">
        <v>417</v>
      </c>
      <c r="G6" s="4">
        <v>489</v>
      </c>
      <c r="H6" s="4">
        <v>482</v>
      </c>
      <c r="I6" s="4">
        <f>SUM(C6:H6)</f>
        <v>2658</v>
      </c>
      <c r="J6" s="5">
        <f>I6/I$8</f>
        <v>0.95852866931121528</v>
      </c>
    </row>
    <row r="7" spans="2:10" x14ac:dyDescent="0.25">
      <c r="B7" s="3" t="s">
        <v>12</v>
      </c>
      <c r="C7" s="4">
        <v>82</v>
      </c>
      <c r="D7" s="4">
        <v>20</v>
      </c>
      <c r="E7" s="4">
        <v>7</v>
      </c>
      <c r="F7" s="4">
        <v>6</v>
      </c>
      <c r="G7" s="6">
        <v>0</v>
      </c>
      <c r="H7" s="6">
        <v>0</v>
      </c>
      <c r="I7" s="4">
        <f>SUM(C7:H7)</f>
        <v>115</v>
      </c>
      <c r="J7" s="5">
        <f t="shared" ref="J7:J8" si="0">I7/I$8</f>
        <v>4.1471330688784711E-2</v>
      </c>
    </row>
    <row r="8" spans="2:10" x14ac:dyDescent="0.25">
      <c r="B8" s="3" t="s">
        <v>9</v>
      </c>
      <c r="C8" s="4">
        <f>SUM(C6:C7)</f>
        <v>488</v>
      </c>
      <c r="D8" s="4">
        <f t="shared" ref="D8:I8" si="1">SUM(D6:D7)</f>
        <v>407</v>
      </c>
      <c r="E8" s="4">
        <f t="shared" si="1"/>
        <v>484</v>
      </c>
      <c r="F8" s="4">
        <f t="shared" si="1"/>
        <v>423</v>
      </c>
      <c r="G8" s="4">
        <f t="shared" si="1"/>
        <v>489</v>
      </c>
      <c r="H8" s="4">
        <f t="shared" si="1"/>
        <v>482</v>
      </c>
      <c r="I8" s="4">
        <f t="shared" si="1"/>
        <v>2773</v>
      </c>
      <c r="J8" s="5">
        <f t="shared" si="0"/>
        <v>1</v>
      </c>
    </row>
    <row r="10" spans="2:10" x14ac:dyDescent="0.25">
      <c r="B10" s="9" t="s">
        <v>13</v>
      </c>
    </row>
    <row r="11" spans="2:10" x14ac:dyDescent="0.25">
      <c r="B11" s="9" t="s">
        <v>14</v>
      </c>
    </row>
  </sheetData>
  <mergeCells count="2">
    <mergeCell ref="B2:J2"/>
    <mergeCell ref="B3:J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7"/>
  <sheetViews>
    <sheetView showGridLines="0" workbookViewId="0">
      <selection activeCell="B5" sqref="B5"/>
    </sheetView>
  </sheetViews>
  <sheetFormatPr baseColWidth="10" defaultRowHeight="15" x14ac:dyDescent="0.25"/>
  <cols>
    <col min="2" max="2" width="30.42578125" bestFit="1" customWidth="1"/>
  </cols>
  <sheetData>
    <row r="2" spans="2:10" x14ac:dyDescent="0.25">
      <c r="B2" s="1" t="s">
        <v>15</v>
      </c>
      <c r="C2" s="1"/>
      <c r="D2" s="1"/>
      <c r="E2" s="1"/>
      <c r="F2" s="1"/>
      <c r="G2" s="1"/>
      <c r="H2" s="1"/>
      <c r="I2" s="1"/>
      <c r="J2" s="1"/>
    </row>
    <row r="3" spans="2:10" x14ac:dyDescent="0.25">
      <c r="B3" s="2" t="s">
        <v>1</v>
      </c>
      <c r="C3" s="2"/>
      <c r="D3" s="2"/>
      <c r="E3" s="2"/>
      <c r="F3" s="2"/>
      <c r="G3" s="2"/>
      <c r="H3" s="2"/>
      <c r="I3" s="2"/>
      <c r="J3" s="2"/>
    </row>
    <row r="5" spans="2:10" x14ac:dyDescent="0.25"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</row>
    <row r="6" spans="2:10" x14ac:dyDescent="0.25">
      <c r="B6" s="8" t="s">
        <v>16</v>
      </c>
      <c r="C6" s="4">
        <v>161</v>
      </c>
      <c r="D6" s="4">
        <v>126</v>
      </c>
      <c r="E6" s="4">
        <v>163</v>
      </c>
      <c r="F6" s="4">
        <v>152</v>
      </c>
      <c r="G6" s="4">
        <v>161</v>
      </c>
      <c r="H6" s="4">
        <v>158</v>
      </c>
      <c r="I6" s="4">
        <f>SUM(C6:H6)</f>
        <v>921</v>
      </c>
      <c r="J6" s="5">
        <f>I6/I$14</f>
        <v>0.3321312657771367</v>
      </c>
    </row>
    <row r="7" spans="2:10" x14ac:dyDescent="0.25">
      <c r="B7" s="8" t="s">
        <v>17</v>
      </c>
      <c r="C7" s="4">
        <v>130</v>
      </c>
      <c r="D7" s="4">
        <v>79</v>
      </c>
      <c r="E7" s="4">
        <v>79</v>
      </c>
      <c r="F7" s="4">
        <v>77</v>
      </c>
      <c r="G7" s="4">
        <v>84</v>
      </c>
      <c r="H7" s="4">
        <v>85</v>
      </c>
      <c r="I7" s="4">
        <f t="shared" ref="I7:I13" si="0">SUM(C7:H7)</f>
        <v>534</v>
      </c>
      <c r="J7" s="5">
        <f t="shared" ref="J7:J14" si="1">I7/I$14</f>
        <v>0.19257122250270464</v>
      </c>
    </row>
    <row r="8" spans="2:10" x14ac:dyDescent="0.25">
      <c r="B8" s="8" t="s">
        <v>18</v>
      </c>
      <c r="C8" s="4">
        <v>66</v>
      </c>
      <c r="D8" s="4">
        <v>66</v>
      </c>
      <c r="E8" s="4">
        <v>77</v>
      </c>
      <c r="F8" s="4">
        <v>73</v>
      </c>
      <c r="G8" s="4">
        <v>87</v>
      </c>
      <c r="H8" s="4">
        <v>76</v>
      </c>
      <c r="I8" s="4">
        <f t="shared" si="0"/>
        <v>445</v>
      </c>
      <c r="J8" s="5">
        <f t="shared" si="1"/>
        <v>0.16047601875225387</v>
      </c>
    </row>
    <row r="9" spans="2:10" x14ac:dyDescent="0.25">
      <c r="B9" s="8" t="s">
        <v>19</v>
      </c>
      <c r="C9" s="3">
        <v>41</v>
      </c>
      <c r="D9" s="3">
        <v>54</v>
      </c>
      <c r="E9" s="3">
        <v>60</v>
      </c>
      <c r="F9" s="3">
        <v>51</v>
      </c>
      <c r="G9" s="3">
        <v>53</v>
      </c>
      <c r="H9" s="3">
        <v>59</v>
      </c>
      <c r="I9" s="4">
        <f t="shared" si="0"/>
        <v>318</v>
      </c>
      <c r="J9" s="5">
        <f t="shared" si="1"/>
        <v>0.1146772448611612</v>
      </c>
    </row>
    <row r="10" spans="2:10" x14ac:dyDescent="0.25">
      <c r="B10" s="8" t="s">
        <v>20</v>
      </c>
      <c r="C10" s="3">
        <v>31</v>
      </c>
      <c r="D10" s="3">
        <v>30</v>
      </c>
      <c r="E10" s="3">
        <v>44</v>
      </c>
      <c r="F10" s="3">
        <v>15</v>
      </c>
      <c r="G10" s="3">
        <v>40</v>
      </c>
      <c r="H10" s="3">
        <v>29</v>
      </c>
      <c r="I10" s="4">
        <f t="shared" si="0"/>
        <v>189</v>
      </c>
      <c r="J10" s="5">
        <f t="shared" si="1"/>
        <v>6.8157230436350524E-2</v>
      </c>
    </row>
    <row r="11" spans="2:10" x14ac:dyDescent="0.25">
      <c r="B11" s="8" t="s">
        <v>21</v>
      </c>
      <c r="C11" s="3">
        <v>36</v>
      </c>
      <c r="D11" s="3">
        <v>25</v>
      </c>
      <c r="E11" s="3">
        <v>29</v>
      </c>
      <c r="F11" s="3">
        <v>27</v>
      </c>
      <c r="G11" s="3">
        <v>26</v>
      </c>
      <c r="H11" s="3">
        <v>27</v>
      </c>
      <c r="I11" s="4">
        <f t="shared" si="0"/>
        <v>170</v>
      </c>
      <c r="J11" s="5">
        <f t="shared" si="1"/>
        <v>6.1305445366029568E-2</v>
      </c>
    </row>
    <row r="12" spans="2:10" x14ac:dyDescent="0.25">
      <c r="B12" s="8" t="s">
        <v>22</v>
      </c>
      <c r="C12" s="3">
        <v>16</v>
      </c>
      <c r="D12" s="3">
        <v>15</v>
      </c>
      <c r="E12" s="3">
        <v>20</v>
      </c>
      <c r="F12" s="3">
        <v>20</v>
      </c>
      <c r="G12" s="3">
        <v>23</v>
      </c>
      <c r="H12" s="3">
        <v>21</v>
      </c>
      <c r="I12" s="4">
        <f t="shared" si="0"/>
        <v>115</v>
      </c>
      <c r="J12" s="5">
        <f t="shared" si="1"/>
        <v>4.1471330688784711E-2</v>
      </c>
    </row>
    <row r="13" spans="2:10" x14ac:dyDescent="0.25">
      <c r="B13" s="8" t="s">
        <v>23</v>
      </c>
      <c r="C13" s="3">
        <v>7</v>
      </c>
      <c r="D13" s="3">
        <v>12</v>
      </c>
      <c r="E13" s="3">
        <v>12</v>
      </c>
      <c r="F13" s="3">
        <v>8</v>
      </c>
      <c r="G13" s="3">
        <v>15</v>
      </c>
      <c r="H13" s="3">
        <v>27</v>
      </c>
      <c r="I13" s="4">
        <f t="shared" si="0"/>
        <v>81</v>
      </c>
      <c r="J13" s="5">
        <f t="shared" si="1"/>
        <v>2.9210241615578794E-2</v>
      </c>
    </row>
    <row r="14" spans="2:10" x14ac:dyDescent="0.25">
      <c r="B14" s="3" t="s">
        <v>9</v>
      </c>
      <c r="C14" s="4">
        <f>SUM(C6:C13)</f>
        <v>488</v>
      </c>
      <c r="D14" s="4">
        <f t="shared" ref="D14:I14" si="2">SUM(D6:D13)</f>
        <v>407</v>
      </c>
      <c r="E14" s="4">
        <f t="shared" si="2"/>
        <v>484</v>
      </c>
      <c r="F14" s="4">
        <f t="shared" si="2"/>
        <v>423</v>
      </c>
      <c r="G14" s="4">
        <f t="shared" si="2"/>
        <v>489</v>
      </c>
      <c r="H14" s="4">
        <f t="shared" si="2"/>
        <v>482</v>
      </c>
      <c r="I14" s="4">
        <f t="shared" si="2"/>
        <v>2773</v>
      </c>
      <c r="J14" s="5">
        <f t="shared" si="1"/>
        <v>1</v>
      </c>
    </row>
    <row r="16" spans="2:10" x14ac:dyDescent="0.25">
      <c r="B16" s="9" t="s">
        <v>13</v>
      </c>
    </row>
    <row r="17" spans="2:2" x14ac:dyDescent="0.25">
      <c r="B17" s="9" t="s">
        <v>14</v>
      </c>
    </row>
  </sheetData>
  <mergeCells count="2">
    <mergeCell ref="B2:J2"/>
    <mergeCell ref="B3:J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showGridLines="0" workbookViewId="0">
      <selection activeCell="B5" sqref="B5"/>
    </sheetView>
  </sheetViews>
  <sheetFormatPr baseColWidth="10" defaultRowHeight="15" x14ac:dyDescent="0.25"/>
  <cols>
    <col min="2" max="2" width="13.140625" customWidth="1"/>
  </cols>
  <sheetData>
    <row r="2" spans="2:10" x14ac:dyDescent="0.25">
      <c r="B2" s="1" t="s">
        <v>24</v>
      </c>
      <c r="C2" s="1"/>
      <c r="D2" s="1"/>
      <c r="E2" s="1"/>
      <c r="F2" s="1"/>
      <c r="G2" s="1"/>
      <c r="H2" s="1"/>
      <c r="I2" s="1"/>
      <c r="J2" s="1"/>
    </row>
    <row r="3" spans="2:10" x14ac:dyDescent="0.25">
      <c r="B3" s="2" t="s">
        <v>1</v>
      </c>
      <c r="C3" s="2"/>
      <c r="D3" s="2"/>
      <c r="E3" s="2"/>
      <c r="F3" s="2"/>
      <c r="G3" s="2"/>
      <c r="H3" s="2"/>
      <c r="I3" s="2"/>
      <c r="J3" s="2"/>
    </row>
    <row r="5" spans="2:10" x14ac:dyDescent="0.25"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</row>
    <row r="6" spans="2:10" x14ac:dyDescent="0.25">
      <c r="B6" s="3" t="s">
        <v>11</v>
      </c>
      <c r="C6" s="4">
        <v>398</v>
      </c>
      <c r="D6" s="4">
        <v>394</v>
      </c>
      <c r="E6" s="4">
        <v>471</v>
      </c>
      <c r="F6" s="4">
        <v>417</v>
      </c>
      <c r="G6" s="4">
        <v>467</v>
      </c>
      <c r="H6" s="4">
        <v>490</v>
      </c>
      <c r="I6" s="4">
        <f>SUM(C6:H6)</f>
        <v>2637</v>
      </c>
      <c r="J6" s="5">
        <f>I6/I$8</f>
        <v>0.95821220930232553</v>
      </c>
    </row>
    <row r="7" spans="2:10" x14ac:dyDescent="0.25">
      <c r="B7" s="3" t="s">
        <v>12</v>
      </c>
      <c r="C7" s="4">
        <v>74</v>
      </c>
      <c r="D7" s="4">
        <v>28</v>
      </c>
      <c r="E7" s="4">
        <v>7</v>
      </c>
      <c r="F7" s="4">
        <v>6</v>
      </c>
      <c r="G7" s="6">
        <v>0</v>
      </c>
      <c r="H7" s="6">
        <v>0</v>
      </c>
      <c r="I7" s="4">
        <f>SUM(C7:H7)</f>
        <v>115</v>
      </c>
      <c r="J7" s="5">
        <f t="shared" ref="J7:J8" si="0">I7/I$8</f>
        <v>4.1787790697674417E-2</v>
      </c>
    </row>
    <row r="8" spans="2:10" x14ac:dyDescent="0.25">
      <c r="B8" s="3" t="s">
        <v>9</v>
      </c>
      <c r="C8" s="4">
        <f>SUM(C6:C7)</f>
        <v>472</v>
      </c>
      <c r="D8" s="4">
        <f t="shared" ref="D8:I8" si="1">SUM(D6:D7)</f>
        <v>422</v>
      </c>
      <c r="E8" s="4">
        <f t="shared" si="1"/>
        <v>478</v>
      </c>
      <c r="F8" s="4">
        <f t="shared" si="1"/>
        <v>423</v>
      </c>
      <c r="G8" s="4">
        <f t="shared" si="1"/>
        <v>467</v>
      </c>
      <c r="H8" s="4">
        <f t="shared" si="1"/>
        <v>490</v>
      </c>
      <c r="I8" s="4">
        <f t="shared" si="1"/>
        <v>2752</v>
      </c>
      <c r="J8" s="5">
        <f t="shared" si="0"/>
        <v>1</v>
      </c>
    </row>
    <row r="10" spans="2:10" x14ac:dyDescent="0.25">
      <c r="B10" s="9" t="s">
        <v>13</v>
      </c>
    </row>
    <row r="11" spans="2:10" x14ac:dyDescent="0.25">
      <c r="B11" s="9" t="s">
        <v>25</v>
      </c>
    </row>
  </sheetData>
  <mergeCells count="2">
    <mergeCell ref="B2:J2"/>
    <mergeCell ref="B3:J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7"/>
  <sheetViews>
    <sheetView showGridLines="0" workbookViewId="0">
      <selection activeCell="B5" sqref="B5"/>
    </sheetView>
  </sheetViews>
  <sheetFormatPr baseColWidth="10" defaultRowHeight="15" x14ac:dyDescent="0.25"/>
  <cols>
    <col min="2" max="2" width="30.42578125" bestFit="1" customWidth="1"/>
  </cols>
  <sheetData>
    <row r="2" spans="2:10" x14ac:dyDescent="0.25">
      <c r="B2" s="1" t="s">
        <v>26</v>
      </c>
      <c r="C2" s="1"/>
      <c r="D2" s="1"/>
      <c r="E2" s="1"/>
      <c r="F2" s="1"/>
      <c r="G2" s="1"/>
      <c r="H2" s="1"/>
      <c r="I2" s="1"/>
      <c r="J2" s="1"/>
    </row>
    <row r="3" spans="2:10" x14ac:dyDescent="0.25">
      <c r="B3" s="2" t="s">
        <v>1</v>
      </c>
      <c r="C3" s="2"/>
      <c r="D3" s="2"/>
      <c r="E3" s="2"/>
      <c r="F3" s="2"/>
      <c r="G3" s="2"/>
      <c r="H3" s="2"/>
      <c r="I3" s="2"/>
      <c r="J3" s="2"/>
    </row>
    <row r="5" spans="2:10" x14ac:dyDescent="0.25"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</row>
    <row r="6" spans="2:10" x14ac:dyDescent="0.25">
      <c r="B6" s="8" t="s">
        <v>16</v>
      </c>
      <c r="C6" s="4">
        <v>163</v>
      </c>
      <c r="D6" s="4">
        <v>124</v>
      </c>
      <c r="E6" s="4">
        <v>161</v>
      </c>
      <c r="F6" s="4">
        <v>150</v>
      </c>
      <c r="G6" s="4">
        <v>154</v>
      </c>
      <c r="H6" s="4">
        <v>152</v>
      </c>
      <c r="I6" s="4">
        <f>SUM(C6:H6)</f>
        <v>904</v>
      </c>
      <c r="J6" s="5">
        <f>I6/I$14</f>
        <v>0.32848837209302323</v>
      </c>
    </row>
    <row r="7" spans="2:10" x14ac:dyDescent="0.25">
      <c r="B7" s="8" t="s">
        <v>17</v>
      </c>
      <c r="C7" s="4">
        <v>116</v>
      </c>
      <c r="D7" s="4">
        <v>88</v>
      </c>
      <c r="E7" s="4">
        <v>72</v>
      </c>
      <c r="F7" s="4">
        <v>71</v>
      </c>
      <c r="G7" s="4">
        <v>86</v>
      </c>
      <c r="H7" s="4">
        <v>87</v>
      </c>
      <c r="I7" s="4">
        <f t="shared" ref="I7:I13" si="0">SUM(C7:H7)</f>
        <v>520</v>
      </c>
      <c r="J7" s="5">
        <f t="shared" ref="J7:J14" si="1">I7/I$14</f>
        <v>0.18895348837209303</v>
      </c>
    </row>
    <row r="8" spans="2:10" x14ac:dyDescent="0.25">
      <c r="B8" s="8" t="s">
        <v>18</v>
      </c>
      <c r="C8" s="4">
        <v>70</v>
      </c>
      <c r="D8" s="4">
        <v>67</v>
      </c>
      <c r="E8" s="4">
        <v>80</v>
      </c>
      <c r="F8" s="4">
        <v>69</v>
      </c>
      <c r="G8" s="4">
        <v>82</v>
      </c>
      <c r="H8" s="4">
        <v>76</v>
      </c>
      <c r="I8" s="4">
        <f t="shared" si="0"/>
        <v>444</v>
      </c>
      <c r="J8" s="5">
        <f t="shared" si="1"/>
        <v>0.16133720930232559</v>
      </c>
    </row>
    <row r="9" spans="2:10" x14ac:dyDescent="0.25">
      <c r="B9" s="8" t="s">
        <v>19</v>
      </c>
      <c r="C9" s="3">
        <v>34</v>
      </c>
      <c r="D9" s="3">
        <v>55</v>
      </c>
      <c r="E9" s="3">
        <v>63</v>
      </c>
      <c r="F9" s="3">
        <v>53</v>
      </c>
      <c r="G9" s="3">
        <v>40</v>
      </c>
      <c r="H9" s="3">
        <v>62</v>
      </c>
      <c r="I9" s="4">
        <f t="shared" si="0"/>
        <v>307</v>
      </c>
      <c r="J9" s="5">
        <f t="shared" si="1"/>
        <v>0.11155523255813954</v>
      </c>
    </row>
    <row r="10" spans="2:10" x14ac:dyDescent="0.25">
      <c r="B10" s="8" t="s">
        <v>20</v>
      </c>
      <c r="C10" s="3">
        <v>31</v>
      </c>
      <c r="D10" s="3">
        <v>31</v>
      </c>
      <c r="E10" s="3">
        <v>46</v>
      </c>
      <c r="F10" s="3">
        <v>15</v>
      </c>
      <c r="G10" s="3">
        <v>39</v>
      </c>
      <c r="H10" s="3">
        <v>34</v>
      </c>
      <c r="I10" s="4">
        <f t="shared" si="0"/>
        <v>196</v>
      </c>
      <c r="J10" s="5">
        <f t="shared" si="1"/>
        <v>7.1220930232558141E-2</v>
      </c>
    </row>
    <row r="11" spans="2:10" x14ac:dyDescent="0.25">
      <c r="B11" s="8" t="s">
        <v>21</v>
      </c>
      <c r="C11" s="3">
        <v>34</v>
      </c>
      <c r="D11" s="3">
        <v>27</v>
      </c>
      <c r="E11" s="3">
        <v>28</v>
      </c>
      <c r="F11" s="3">
        <v>35</v>
      </c>
      <c r="G11" s="3">
        <v>30</v>
      </c>
      <c r="H11" s="3">
        <v>33</v>
      </c>
      <c r="I11" s="4">
        <f t="shared" si="0"/>
        <v>187</v>
      </c>
      <c r="J11" s="5">
        <f t="shared" si="1"/>
        <v>6.7950581395348833E-2</v>
      </c>
    </row>
    <row r="12" spans="2:10" x14ac:dyDescent="0.25">
      <c r="B12" s="8" t="s">
        <v>22</v>
      </c>
      <c r="C12" s="3">
        <v>15</v>
      </c>
      <c r="D12" s="3">
        <v>17</v>
      </c>
      <c r="E12" s="3">
        <v>18</v>
      </c>
      <c r="F12" s="3">
        <v>20</v>
      </c>
      <c r="G12" s="3">
        <v>24</v>
      </c>
      <c r="H12" s="3">
        <v>20</v>
      </c>
      <c r="I12" s="4">
        <f t="shared" si="0"/>
        <v>114</v>
      </c>
      <c r="J12" s="5">
        <f t="shared" si="1"/>
        <v>4.142441860465116E-2</v>
      </c>
    </row>
    <row r="13" spans="2:10" x14ac:dyDescent="0.25">
      <c r="B13" s="8" t="s">
        <v>23</v>
      </c>
      <c r="C13" s="3">
        <v>9</v>
      </c>
      <c r="D13" s="3">
        <v>13</v>
      </c>
      <c r="E13" s="3">
        <v>10</v>
      </c>
      <c r="F13" s="3">
        <v>10</v>
      </c>
      <c r="G13" s="3">
        <v>12</v>
      </c>
      <c r="H13" s="3">
        <v>26</v>
      </c>
      <c r="I13" s="4">
        <f t="shared" si="0"/>
        <v>80</v>
      </c>
      <c r="J13" s="5">
        <f t="shared" si="1"/>
        <v>2.9069767441860465E-2</v>
      </c>
    </row>
    <row r="14" spans="2:10" x14ac:dyDescent="0.25">
      <c r="B14" s="3" t="s">
        <v>9</v>
      </c>
      <c r="C14" s="4">
        <f>SUM(C6:C13)</f>
        <v>472</v>
      </c>
      <c r="D14" s="4">
        <f t="shared" ref="D14:I14" si="2">SUM(D6:D13)</f>
        <v>422</v>
      </c>
      <c r="E14" s="4">
        <f t="shared" si="2"/>
        <v>478</v>
      </c>
      <c r="F14" s="4">
        <f t="shared" si="2"/>
        <v>423</v>
      </c>
      <c r="G14" s="4">
        <f t="shared" si="2"/>
        <v>467</v>
      </c>
      <c r="H14" s="4">
        <f t="shared" si="2"/>
        <v>490</v>
      </c>
      <c r="I14" s="4">
        <f t="shared" si="2"/>
        <v>2752</v>
      </c>
      <c r="J14" s="5">
        <f t="shared" si="1"/>
        <v>1</v>
      </c>
    </row>
    <row r="16" spans="2:10" x14ac:dyDescent="0.25">
      <c r="B16" s="9" t="s">
        <v>13</v>
      </c>
    </row>
    <row r="17" spans="2:2" x14ac:dyDescent="0.25">
      <c r="B17" s="9" t="s">
        <v>25</v>
      </c>
    </row>
  </sheetData>
  <mergeCells count="2">
    <mergeCell ref="B2:J2"/>
    <mergeCell ref="B3:J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"/>
  <sheetViews>
    <sheetView showGridLines="0" workbookViewId="0">
      <selection activeCell="B5" sqref="B5"/>
    </sheetView>
  </sheetViews>
  <sheetFormatPr baseColWidth="10" defaultRowHeight="15" x14ac:dyDescent="0.25"/>
  <cols>
    <col min="2" max="2" width="19" bestFit="1" customWidth="1"/>
  </cols>
  <sheetData>
    <row r="2" spans="2:10" x14ac:dyDescent="0.25">
      <c r="B2" s="1" t="s">
        <v>27</v>
      </c>
      <c r="C2" s="1"/>
      <c r="D2" s="1"/>
      <c r="E2" s="1"/>
      <c r="F2" s="1"/>
      <c r="G2" s="1"/>
      <c r="H2" s="1"/>
      <c r="I2" s="1"/>
      <c r="J2" s="1"/>
    </row>
    <row r="3" spans="2:10" x14ac:dyDescent="0.25">
      <c r="B3" s="2" t="s">
        <v>1</v>
      </c>
      <c r="C3" s="2"/>
      <c r="D3" s="2"/>
      <c r="E3" s="2"/>
      <c r="F3" s="2"/>
      <c r="G3" s="2"/>
      <c r="H3" s="2"/>
      <c r="I3" s="2"/>
      <c r="J3" s="2"/>
    </row>
    <row r="5" spans="2:10" x14ac:dyDescent="0.25"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</row>
    <row r="6" spans="2:10" x14ac:dyDescent="0.25">
      <c r="B6" s="8" t="s">
        <v>28</v>
      </c>
      <c r="C6" s="4">
        <v>411</v>
      </c>
      <c r="D6" s="4">
        <v>381</v>
      </c>
      <c r="E6" s="4">
        <v>431</v>
      </c>
      <c r="F6" s="4">
        <v>389</v>
      </c>
      <c r="G6" s="4">
        <v>415</v>
      </c>
      <c r="H6" s="4">
        <v>428</v>
      </c>
      <c r="I6" s="4">
        <f>SUM(C6:H6)</f>
        <v>2455</v>
      </c>
      <c r="J6" s="5">
        <f>I6/I$12</f>
        <v>0.89207848837209303</v>
      </c>
    </row>
    <row r="7" spans="2:10" x14ac:dyDescent="0.25">
      <c r="B7" s="8" t="s">
        <v>29</v>
      </c>
      <c r="C7" s="4">
        <v>44</v>
      </c>
      <c r="D7" s="4">
        <v>24</v>
      </c>
      <c r="E7" s="4">
        <v>30</v>
      </c>
      <c r="F7" s="4">
        <v>20</v>
      </c>
      <c r="G7" s="10">
        <v>33</v>
      </c>
      <c r="H7" s="10">
        <v>35</v>
      </c>
      <c r="I7" s="4">
        <f t="shared" ref="I7:I11" si="0">SUM(C7:H7)</f>
        <v>186</v>
      </c>
      <c r="J7" s="5">
        <f t="shared" ref="J7:J12" si="1">I7/I$12</f>
        <v>6.7587209302325577E-2</v>
      </c>
    </row>
    <row r="8" spans="2:10" x14ac:dyDescent="0.25">
      <c r="B8" s="8" t="s">
        <v>30</v>
      </c>
      <c r="C8" s="4">
        <v>14</v>
      </c>
      <c r="D8" s="4">
        <v>11</v>
      </c>
      <c r="E8" s="4">
        <v>4</v>
      </c>
      <c r="F8" s="4">
        <v>2</v>
      </c>
      <c r="G8" s="4">
        <v>6</v>
      </c>
      <c r="H8" s="4">
        <v>13</v>
      </c>
      <c r="I8" s="4">
        <f t="shared" si="0"/>
        <v>50</v>
      </c>
      <c r="J8" s="5">
        <f t="shared" si="1"/>
        <v>1.8168604651162792E-2</v>
      </c>
    </row>
    <row r="9" spans="2:10" x14ac:dyDescent="0.25">
      <c r="B9" s="8" t="s">
        <v>31</v>
      </c>
      <c r="C9" s="3">
        <v>1</v>
      </c>
      <c r="D9" s="3">
        <v>2</v>
      </c>
      <c r="E9" s="3">
        <v>5</v>
      </c>
      <c r="F9" s="3">
        <v>9</v>
      </c>
      <c r="G9" s="3">
        <v>11</v>
      </c>
      <c r="H9" s="3">
        <v>12</v>
      </c>
      <c r="I9" s="4">
        <f t="shared" si="0"/>
        <v>40</v>
      </c>
      <c r="J9" s="5">
        <f t="shared" si="1"/>
        <v>1.4534883720930232E-2</v>
      </c>
    </row>
    <row r="10" spans="2:10" x14ac:dyDescent="0.25">
      <c r="B10" s="8" t="s">
        <v>32</v>
      </c>
      <c r="C10" s="3">
        <v>1</v>
      </c>
      <c r="D10" s="3">
        <v>4</v>
      </c>
      <c r="E10" s="3">
        <v>4</v>
      </c>
      <c r="F10" s="3">
        <v>2</v>
      </c>
      <c r="G10" s="3">
        <v>2</v>
      </c>
      <c r="H10" s="3">
        <v>2</v>
      </c>
      <c r="I10" s="4">
        <f t="shared" si="0"/>
        <v>15</v>
      </c>
      <c r="J10" s="5">
        <f t="shared" si="1"/>
        <v>5.4505813953488374E-3</v>
      </c>
    </row>
    <row r="11" spans="2:10" x14ac:dyDescent="0.25">
      <c r="B11" s="8" t="s">
        <v>33</v>
      </c>
      <c r="C11" s="3">
        <v>1</v>
      </c>
      <c r="D11" s="3">
        <v>0</v>
      </c>
      <c r="E11" s="3">
        <v>4</v>
      </c>
      <c r="F11" s="3">
        <v>1</v>
      </c>
      <c r="G11" s="3">
        <v>0</v>
      </c>
      <c r="H11" s="3">
        <v>0</v>
      </c>
      <c r="I11" s="4">
        <f t="shared" si="0"/>
        <v>6</v>
      </c>
      <c r="J11" s="5">
        <f t="shared" si="1"/>
        <v>2.1802325581395349E-3</v>
      </c>
    </row>
    <row r="12" spans="2:10" x14ac:dyDescent="0.25">
      <c r="B12" s="3" t="s">
        <v>9</v>
      </c>
      <c r="C12" s="4">
        <f>SUM(C6:C11)</f>
        <v>472</v>
      </c>
      <c r="D12" s="4">
        <f t="shared" ref="D12:I12" si="2">SUM(D6:D11)</f>
        <v>422</v>
      </c>
      <c r="E12" s="4">
        <f t="shared" si="2"/>
        <v>478</v>
      </c>
      <c r="F12" s="4">
        <f t="shared" si="2"/>
        <v>423</v>
      </c>
      <c r="G12" s="4">
        <f t="shared" si="2"/>
        <v>467</v>
      </c>
      <c r="H12" s="4">
        <f t="shared" si="2"/>
        <v>490</v>
      </c>
      <c r="I12" s="4">
        <f t="shared" si="2"/>
        <v>2752</v>
      </c>
      <c r="J12" s="5">
        <f t="shared" si="1"/>
        <v>1</v>
      </c>
    </row>
    <row r="14" spans="2:10" x14ac:dyDescent="0.25">
      <c r="B14" s="9" t="s">
        <v>13</v>
      </c>
    </row>
    <row r="15" spans="2:10" x14ac:dyDescent="0.25">
      <c r="B15" s="9" t="s">
        <v>25</v>
      </c>
    </row>
  </sheetData>
  <mergeCells count="2">
    <mergeCell ref="B2:J2"/>
    <mergeCell ref="B3:J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1"/>
  <sheetViews>
    <sheetView showGridLines="0" workbookViewId="0">
      <selection activeCell="C6" sqref="C6"/>
    </sheetView>
  </sheetViews>
  <sheetFormatPr baseColWidth="10" defaultRowHeight="15" x14ac:dyDescent="0.25"/>
  <cols>
    <col min="1" max="1" width="5.85546875" customWidth="1"/>
    <col min="3" max="3" width="25" bestFit="1" customWidth="1"/>
  </cols>
  <sheetData>
    <row r="3" spans="2:7" x14ac:dyDescent="0.25">
      <c r="B3" s="1" t="s">
        <v>34</v>
      </c>
      <c r="C3" s="1"/>
      <c r="D3" s="1"/>
      <c r="E3" s="1"/>
      <c r="F3" s="1"/>
      <c r="G3" s="11"/>
    </row>
    <row r="4" spans="2:7" x14ac:dyDescent="0.25">
      <c r="B4" s="2" t="s">
        <v>1</v>
      </c>
      <c r="C4" s="2"/>
      <c r="D4" s="2"/>
      <c r="E4" s="2"/>
      <c r="F4" s="2"/>
      <c r="G4" s="11"/>
    </row>
    <row r="6" spans="2:7" x14ac:dyDescent="0.25">
      <c r="C6" s="7" t="s">
        <v>35</v>
      </c>
      <c r="D6" s="7" t="s">
        <v>9</v>
      </c>
      <c r="E6" s="7" t="s">
        <v>10</v>
      </c>
    </row>
    <row r="7" spans="2:7" x14ac:dyDescent="0.25">
      <c r="C7" s="8" t="s">
        <v>36</v>
      </c>
      <c r="D7" s="4">
        <v>464</v>
      </c>
      <c r="E7" s="5">
        <f>D7/D$28</f>
        <v>0.16860465116279069</v>
      </c>
    </row>
    <row r="8" spans="2:7" x14ac:dyDescent="0.25">
      <c r="C8" s="8" t="s">
        <v>38</v>
      </c>
      <c r="D8" s="4">
        <v>349</v>
      </c>
      <c r="E8" s="5">
        <f t="shared" ref="E8:E28" si="0">D8/D$28</f>
        <v>0.12681686046511628</v>
      </c>
    </row>
    <row r="9" spans="2:7" x14ac:dyDescent="0.25">
      <c r="C9" s="8" t="s">
        <v>40</v>
      </c>
      <c r="D9" s="4">
        <v>242</v>
      </c>
      <c r="E9" s="5">
        <f t="shared" si="0"/>
        <v>8.7936046511627911E-2</v>
      </c>
    </row>
    <row r="10" spans="2:7" x14ac:dyDescent="0.25">
      <c r="C10" s="8" t="s">
        <v>42</v>
      </c>
      <c r="D10" s="4">
        <v>227</v>
      </c>
      <c r="E10" s="5">
        <f t="shared" si="0"/>
        <v>8.2485465116279064E-2</v>
      </c>
    </row>
    <row r="11" spans="2:7" x14ac:dyDescent="0.25">
      <c r="C11" s="8" t="s">
        <v>44</v>
      </c>
      <c r="D11" s="4">
        <v>196</v>
      </c>
      <c r="E11" s="5">
        <f t="shared" si="0"/>
        <v>7.1220930232558141E-2</v>
      </c>
    </row>
    <row r="12" spans="2:7" x14ac:dyDescent="0.25">
      <c r="C12" s="8" t="s">
        <v>46</v>
      </c>
      <c r="D12" s="4">
        <v>191</v>
      </c>
      <c r="E12" s="5">
        <f t="shared" si="0"/>
        <v>6.9404069767441859E-2</v>
      </c>
    </row>
    <row r="13" spans="2:7" x14ac:dyDescent="0.25">
      <c r="C13" s="8" t="s">
        <v>48</v>
      </c>
      <c r="D13" s="4">
        <v>170</v>
      </c>
      <c r="E13" s="5">
        <f t="shared" si="0"/>
        <v>6.1773255813953487E-2</v>
      </c>
    </row>
    <row r="14" spans="2:7" x14ac:dyDescent="0.25">
      <c r="C14" s="8" t="s">
        <v>50</v>
      </c>
      <c r="D14" s="4">
        <v>90</v>
      </c>
      <c r="E14" s="5">
        <f t="shared" si="0"/>
        <v>3.2703488372093026E-2</v>
      </c>
    </row>
    <row r="15" spans="2:7" x14ac:dyDescent="0.25">
      <c r="C15" s="8" t="s">
        <v>52</v>
      </c>
      <c r="D15" s="4">
        <v>71</v>
      </c>
      <c r="E15" s="5">
        <f t="shared" si="0"/>
        <v>2.5799418604651164E-2</v>
      </c>
    </row>
    <row r="16" spans="2:7" x14ac:dyDescent="0.25">
      <c r="C16" s="8" t="s">
        <v>54</v>
      </c>
      <c r="D16" s="4">
        <v>65</v>
      </c>
      <c r="E16" s="5">
        <f t="shared" si="0"/>
        <v>2.3619186046511628E-2</v>
      </c>
    </row>
    <row r="17" spans="3:5" x14ac:dyDescent="0.25">
      <c r="C17" s="8" t="s">
        <v>56</v>
      </c>
      <c r="D17" s="4">
        <v>51</v>
      </c>
      <c r="E17" s="5">
        <f t="shared" si="0"/>
        <v>1.8531976744186048E-2</v>
      </c>
    </row>
    <row r="18" spans="3:5" x14ac:dyDescent="0.25">
      <c r="C18" s="8" t="s">
        <v>55</v>
      </c>
      <c r="D18" s="4">
        <v>50</v>
      </c>
      <c r="E18" s="5">
        <f t="shared" si="0"/>
        <v>1.8168604651162792E-2</v>
      </c>
    </row>
    <row r="19" spans="3:5" x14ac:dyDescent="0.25">
      <c r="C19" s="8" t="s">
        <v>53</v>
      </c>
      <c r="D19" s="4">
        <v>36</v>
      </c>
      <c r="E19" s="5">
        <f t="shared" si="0"/>
        <v>1.308139534883721E-2</v>
      </c>
    </row>
    <row r="20" spans="3:5" x14ac:dyDescent="0.25">
      <c r="C20" s="8" t="s">
        <v>51</v>
      </c>
      <c r="D20" s="4">
        <v>35</v>
      </c>
      <c r="E20" s="5">
        <f t="shared" si="0"/>
        <v>1.2718023255813954E-2</v>
      </c>
    </row>
    <row r="21" spans="3:5" x14ac:dyDescent="0.25">
      <c r="C21" s="8" t="s">
        <v>49</v>
      </c>
      <c r="D21" s="4">
        <v>34</v>
      </c>
      <c r="E21" s="5">
        <f t="shared" si="0"/>
        <v>1.2354651162790697E-2</v>
      </c>
    </row>
    <row r="22" spans="3:5" x14ac:dyDescent="0.25">
      <c r="C22" s="8" t="s">
        <v>47</v>
      </c>
      <c r="D22" s="4">
        <v>30</v>
      </c>
      <c r="E22" s="5">
        <f t="shared" si="0"/>
        <v>1.0901162790697675E-2</v>
      </c>
    </row>
    <row r="23" spans="3:5" x14ac:dyDescent="0.25">
      <c r="C23" s="8" t="s">
        <v>45</v>
      </c>
      <c r="D23" s="4">
        <v>29</v>
      </c>
      <c r="E23" s="5">
        <f t="shared" si="0"/>
        <v>1.0537790697674418E-2</v>
      </c>
    </row>
    <row r="24" spans="3:5" x14ac:dyDescent="0.25">
      <c r="C24" s="8" t="s">
        <v>43</v>
      </c>
      <c r="D24" s="4">
        <v>27</v>
      </c>
      <c r="E24" s="5">
        <f t="shared" si="0"/>
        <v>9.8110465116279071E-3</v>
      </c>
    </row>
    <row r="25" spans="3:5" x14ac:dyDescent="0.25">
      <c r="C25" s="8" t="s">
        <v>41</v>
      </c>
      <c r="D25" s="4">
        <v>25</v>
      </c>
      <c r="E25" s="5">
        <f t="shared" si="0"/>
        <v>9.0843023255813959E-3</v>
      </c>
    </row>
    <row r="26" spans="3:5" x14ac:dyDescent="0.25">
      <c r="C26" s="8" t="s">
        <v>39</v>
      </c>
      <c r="D26" s="4">
        <v>24</v>
      </c>
      <c r="E26" s="5">
        <f t="shared" si="0"/>
        <v>8.7209302325581394E-3</v>
      </c>
    </row>
    <row r="27" spans="3:5" x14ac:dyDescent="0.25">
      <c r="C27" s="8" t="s">
        <v>37</v>
      </c>
      <c r="D27" s="4">
        <v>346</v>
      </c>
      <c r="E27" s="5">
        <f t="shared" si="0"/>
        <v>0.12572674418604651</v>
      </c>
    </row>
    <row r="28" spans="3:5" x14ac:dyDescent="0.25">
      <c r="C28" s="3" t="s">
        <v>9</v>
      </c>
      <c r="D28" s="4">
        <f>SUM(D7:D27)</f>
        <v>2752</v>
      </c>
      <c r="E28" s="5">
        <f t="shared" si="0"/>
        <v>1</v>
      </c>
    </row>
    <row r="30" spans="3:5" x14ac:dyDescent="0.25">
      <c r="C30" s="9" t="s">
        <v>13</v>
      </c>
    </row>
    <row r="31" spans="3:5" x14ac:dyDescent="0.25">
      <c r="C31" s="9" t="s">
        <v>25</v>
      </c>
    </row>
  </sheetData>
  <mergeCells count="2">
    <mergeCell ref="B3:F3"/>
    <mergeCell ref="B4:F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7"/>
  <sheetViews>
    <sheetView showGridLines="0" workbookViewId="0">
      <selection activeCell="B5" sqref="B5"/>
    </sheetView>
  </sheetViews>
  <sheetFormatPr baseColWidth="10" defaultRowHeight="15" x14ac:dyDescent="0.25"/>
  <cols>
    <col min="2" max="2" width="21.28515625" bestFit="1" customWidth="1"/>
    <col min="3" max="3" width="12.5703125" customWidth="1"/>
    <col min="4" max="4" width="13" customWidth="1"/>
    <col min="5" max="5" width="22.7109375" customWidth="1"/>
  </cols>
  <sheetData>
    <row r="2" spans="2:5" x14ac:dyDescent="0.25">
      <c r="B2" s="12" t="s">
        <v>57</v>
      </c>
      <c r="C2" s="12"/>
      <c r="D2" s="12"/>
      <c r="E2" s="12"/>
    </row>
    <row r="3" spans="2:5" x14ac:dyDescent="0.25">
      <c r="B3" s="2" t="s">
        <v>1</v>
      </c>
      <c r="C3" s="2"/>
      <c r="D3" s="2"/>
      <c r="E3" s="2"/>
    </row>
    <row r="5" spans="2:5" x14ac:dyDescent="0.25">
      <c r="B5" s="7" t="s">
        <v>58</v>
      </c>
      <c r="C5" s="7" t="s">
        <v>59</v>
      </c>
      <c r="D5" s="7" t="s">
        <v>60</v>
      </c>
      <c r="E5" s="7" t="s">
        <v>61</v>
      </c>
    </row>
    <row r="6" spans="2:5" x14ac:dyDescent="0.25">
      <c r="B6" s="8" t="s">
        <v>17</v>
      </c>
      <c r="C6" s="4">
        <v>520</v>
      </c>
      <c r="D6" s="4">
        <v>4744</v>
      </c>
      <c r="E6" s="13">
        <f t="shared" ref="E6:E14" si="0">D6/C6</f>
        <v>9.1230769230769226</v>
      </c>
    </row>
    <row r="7" spans="2:5" x14ac:dyDescent="0.25">
      <c r="B7" s="8" t="s">
        <v>20</v>
      </c>
      <c r="C7" s="4">
        <v>196</v>
      </c>
      <c r="D7" s="4">
        <v>1632</v>
      </c>
      <c r="E7" s="13">
        <f t="shared" si="0"/>
        <v>8.3265306122448983</v>
      </c>
    </row>
    <row r="8" spans="2:5" x14ac:dyDescent="0.25">
      <c r="B8" s="8" t="s">
        <v>19</v>
      </c>
      <c r="C8" s="4">
        <v>307</v>
      </c>
      <c r="D8" s="4">
        <v>1542</v>
      </c>
      <c r="E8" s="13">
        <f t="shared" si="0"/>
        <v>5.0228013029315957</v>
      </c>
    </row>
    <row r="9" spans="2:5" x14ac:dyDescent="0.25">
      <c r="B9" s="8" t="s">
        <v>22</v>
      </c>
      <c r="C9" s="4">
        <v>114</v>
      </c>
      <c r="D9" s="4">
        <v>572</v>
      </c>
      <c r="E9" s="13">
        <f t="shared" si="0"/>
        <v>5.0175438596491224</v>
      </c>
    </row>
    <row r="10" spans="2:5" x14ac:dyDescent="0.25">
      <c r="B10" s="8" t="s">
        <v>23</v>
      </c>
      <c r="C10" s="4">
        <v>80</v>
      </c>
      <c r="D10" s="4">
        <v>386</v>
      </c>
      <c r="E10" s="13">
        <f t="shared" si="0"/>
        <v>4.8250000000000002</v>
      </c>
    </row>
    <row r="11" spans="2:5" x14ac:dyDescent="0.25">
      <c r="B11" s="8" t="s">
        <v>18</v>
      </c>
      <c r="C11" s="4">
        <v>444</v>
      </c>
      <c r="D11" s="4">
        <v>2019</v>
      </c>
      <c r="E11" s="13">
        <f t="shared" si="0"/>
        <v>4.5472972972972974</v>
      </c>
    </row>
    <row r="12" spans="2:5" x14ac:dyDescent="0.25">
      <c r="B12" s="8" t="s">
        <v>21</v>
      </c>
      <c r="C12" s="4">
        <v>187</v>
      </c>
      <c r="D12" s="4">
        <v>847</v>
      </c>
      <c r="E12" s="13">
        <f t="shared" si="0"/>
        <v>4.5294117647058822</v>
      </c>
    </row>
    <row r="13" spans="2:5" x14ac:dyDescent="0.25">
      <c r="B13" s="8" t="s">
        <v>16</v>
      </c>
      <c r="C13" s="4">
        <v>904</v>
      </c>
      <c r="D13" s="4">
        <v>2258</v>
      </c>
      <c r="E13" s="13">
        <f t="shared" si="0"/>
        <v>2.497787610619469</v>
      </c>
    </row>
    <row r="14" spans="2:5" x14ac:dyDescent="0.25">
      <c r="B14" s="3" t="s">
        <v>9</v>
      </c>
      <c r="C14" s="4">
        <f>SUM(C6:C13)</f>
        <v>2752</v>
      </c>
      <c r="D14" s="4">
        <f>SUM(D6:D13)</f>
        <v>14000</v>
      </c>
      <c r="E14" s="13">
        <f t="shared" si="0"/>
        <v>5.0872093023255811</v>
      </c>
    </row>
    <row r="16" spans="2:5" x14ac:dyDescent="0.25">
      <c r="B16" s="9" t="s">
        <v>13</v>
      </c>
    </row>
    <row r="17" spans="2:2" x14ac:dyDescent="0.25">
      <c r="B17" s="9" t="s">
        <v>25</v>
      </c>
    </row>
  </sheetData>
  <mergeCells count="2">
    <mergeCell ref="B2:E2"/>
    <mergeCell ref="B3:E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showGridLines="0" workbookViewId="0">
      <selection activeCell="B5" sqref="B5"/>
    </sheetView>
  </sheetViews>
  <sheetFormatPr baseColWidth="10" defaultRowHeight="15" x14ac:dyDescent="0.25"/>
  <cols>
    <col min="2" max="2" width="13.140625" customWidth="1"/>
  </cols>
  <sheetData>
    <row r="2" spans="2:10" x14ac:dyDescent="0.25">
      <c r="B2" s="1" t="s">
        <v>62</v>
      </c>
      <c r="C2" s="1"/>
      <c r="D2" s="1"/>
      <c r="E2" s="1"/>
      <c r="F2" s="1"/>
      <c r="G2" s="1"/>
      <c r="H2" s="1"/>
      <c r="I2" s="1"/>
      <c r="J2" s="1"/>
    </row>
    <row r="3" spans="2:10" x14ac:dyDescent="0.25">
      <c r="B3" s="2" t="s">
        <v>1</v>
      </c>
      <c r="C3" s="2"/>
      <c r="D3" s="2"/>
      <c r="E3" s="2"/>
      <c r="F3" s="2"/>
      <c r="G3" s="2"/>
      <c r="H3" s="2"/>
      <c r="I3" s="2"/>
      <c r="J3" s="2"/>
    </row>
    <row r="5" spans="2:10" x14ac:dyDescent="0.25"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</row>
    <row r="6" spans="2:10" x14ac:dyDescent="0.25">
      <c r="B6" s="3" t="s">
        <v>11</v>
      </c>
      <c r="C6" s="4">
        <v>6</v>
      </c>
      <c r="D6" s="4">
        <v>7</v>
      </c>
      <c r="E6" s="4">
        <v>8</v>
      </c>
      <c r="F6" s="4">
        <v>3</v>
      </c>
      <c r="G6" s="4">
        <v>6</v>
      </c>
      <c r="H6" s="4">
        <v>13</v>
      </c>
      <c r="I6" s="4">
        <f>SUM(C6:H6)</f>
        <v>43</v>
      </c>
      <c r="J6" s="5">
        <f>I6/I$8</f>
        <v>0.7678571428571429</v>
      </c>
    </row>
    <row r="7" spans="2:10" x14ac:dyDescent="0.25">
      <c r="B7" s="3" t="s">
        <v>12</v>
      </c>
      <c r="C7" s="4">
        <v>9</v>
      </c>
      <c r="D7" s="4">
        <v>4</v>
      </c>
      <c r="E7" s="4">
        <v>0</v>
      </c>
      <c r="F7" s="4">
        <v>0</v>
      </c>
      <c r="G7" s="6">
        <v>0</v>
      </c>
      <c r="H7" s="6">
        <v>0</v>
      </c>
      <c r="I7" s="4">
        <f>SUM(C7:H7)</f>
        <v>13</v>
      </c>
      <c r="J7" s="5">
        <f t="shared" ref="J7:J8" si="0">I7/I$8</f>
        <v>0.23214285714285715</v>
      </c>
    </row>
    <row r="8" spans="2:10" x14ac:dyDescent="0.25">
      <c r="B8" s="3" t="s">
        <v>9</v>
      </c>
      <c r="C8" s="4">
        <f>SUM(C6:C7)</f>
        <v>15</v>
      </c>
      <c r="D8" s="4">
        <f t="shared" ref="D8:I8" si="1">SUM(D6:D7)</f>
        <v>11</v>
      </c>
      <c r="E8" s="4">
        <f t="shared" si="1"/>
        <v>8</v>
      </c>
      <c r="F8" s="4">
        <f t="shared" si="1"/>
        <v>3</v>
      </c>
      <c r="G8" s="4">
        <f t="shared" si="1"/>
        <v>6</v>
      </c>
      <c r="H8" s="4">
        <f t="shared" si="1"/>
        <v>13</v>
      </c>
      <c r="I8" s="4">
        <f t="shared" si="1"/>
        <v>56</v>
      </c>
      <c r="J8" s="5">
        <f t="shared" si="0"/>
        <v>1</v>
      </c>
    </row>
    <row r="10" spans="2:10" x14ac:dyDescent="0.25">
      <c r="B10" s="9" t="s">
        <v>13</v>
      </c>
    </row>
    <row r="11" spans="2:10" x14ac:dyDescent="0.25">
      <c r="B11" s="9" t="s">
        <v>25</v>
      </c>
    </row>
  </sheetData>
  <mergeCells count="2">
    <mergeCell ref="B2:J2"/>
    <mergeCell ref="B3:J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INGRESO_TIPO</vt:lpstr>
      <vt:lpstr>SERVICIO INGRESO</vt:lpstr>
      <vt:lpstr>EGRESO_TIPO</vt:lpstr>
      <vt:lpstr>SERVICIO EGRESO</vt:lpstr>
      <vt:lpstr>CONDICION EGRESO</vt:lpstr>
      <vt:lpstr>DISTRITO</vt:lpstr>
      <vt:lpstr>PERMANENCIA CAMA</vt:lpstr>
      <vt:lpstr>FALLECIDOS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Guerreros Huallpa</dc:creator>
  <cp:lastModifiedBy>Omar alejandro Guerreros Huallpa</cp:lastModifiedBy>
  <dcterms:created xsi:type="dcterms:W3CDTF">2022-07-18T20:05:33Z</dcterms:created>
  <dcterms:modified xsi:type="dcterms:W3CDTF">2022-07-18T20:19:47Z</dcterms:modified>
</cp:coreProperties>
</file>