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guerreros\Downloads\"/>
    </mc:Choice>
  </mc:AlternateContent>
  <bookViews>
    <workbookView xWindow="0" yWindow="0" windowWidth="28800" windowHeight="11700" activeTab="5"/>
  </bookViews>
  <sheets>
    <sheet name="TIPO" sheetId="1" r:id="rId1"/>
    <sheet name="TOPICO" sheetId="2" r:id="rId2"/>
    <sheet name="PRIORIDAD" sheetId="3" r:id="rId3"/>
    <sheet name="DISTRITO" sheetId="4" r:id="rId4"/>
    <sheet name="ETAPA DE VIDA" sheetId="5" r:id="rId5"/>
    <sheet name="FALLECIDOS" sheetId="6" r:id="rId6"/>
  </sheets>
  <definedNames>
    <definedName name="_xlnm._FilterDatabase" localSheetId="3" hidden="1">DISTRITO!$C$5:$E$26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3" l="1"/>
  <c r="M7" i="6"/>
  <c r="M6" i="6"/>
  <c r="I8" i="6"/>
  <c r="J8" i="6"/>
  <c r="K8" i="6"/>
  <c r="L8" i="6"/>
  <c r="M7" i="5"/>
  <c r="M8" i="5"/>
  <c r="M9" i="5"/>
  <c r="M10" i="5"/>
  <c r="M6" i="5"/>
  <c r="I11" i="5"/>
  <c r="J11" i="5"/>
  <c r="K11" i="5"/>
  <c r="L11" i="5"/>
  <c r="M7" i="3"/>
  <c r="M8" i="3"/>
  <c r="M9" i="3"/>
  <c r="I10" i="3"/>
  <c r="J10" i="3"/>
  <c r="K10" i="3"/>
  <c r="L10" i="3"/>
  <c r="I14" i="2"/>
  <c r="J14" i="2"/>
  <c r="K14" i="2"/>
  <c r="L14" i="2"/>
  <c r="H14" i="2"/>
  <c r="M8" i="2"/>
  <c r="M9" i="2"/>
  <c r="M10" i="2"/>
  <c r="M11" i="2"/>
  <c r="M12" i="2"/>
  <c r="M13" i="2"/>
  <c r="M6" i="2"/>
  <c r="M7" i="1"/>
  <c r="M6" i="1"/>
  <c r="I8" i="1"/>
  <c r="J8" i="1"/>
  <c r="K8" i="1"/>
  <c r="L8" i="1"/>
  <c r="M7" i="2" l="1"/>
  <c r="M14" i="2" s="1"/>
  <c r="H8" i="6"/>
  <c r="G8" i="6"/>
  <c r="F8" i="6"/>
  <c r="E8" i="6"/>
  <c r="D8" i="6"/>
  <c r="C8" i="6"/>
  <c r="H11" i="5"/>
  <c r="G11" i="5"/>
  <c r="F11" i="5"/>
  <c r="E11" i="5"/>
  <c r="D11" i="5"/>
  <c r="C11" i="5"/>
  <c r="D27" i="4"/>
  <c r="E27" i="4" s="1"/>
  <c r="H10" i="3"/>
  <c r="G10" i="3"/>
  <c r="F10" i="3"/>
  <c r="E10" i="3"/>
  <c r="D10" i="3"/>
  <c r="C10" i="3"/>
  <c r="G14" i="2"/>
  <c r="F14" i="2"/>
  <c r="E14" i="2"/>
  <c r="D14" i="2"/>
  <c r="C14" i="2"/>
  <c r="H8" i="1"/>
  <c r="G8" i="1"/>
  <c r="F8" i="1"/>
  <c r="E8" i="1"/>
  <c r="D8" i="1"/>
  <c r="C8" i="1"/>
  <c r="M8" i="6" l="1"/>
  <c r="N8" i="6" s="1"/>
  <c r="M11" i="5"/>
  <c r="N10" i="5" s="1"/>
  <c r="N7" i="5"/>
  <c r="N11" i="5"/>
  <c r="E8" i="4"/>
  <c r="E20" i="4"/>
  <c r="E15" i="4"/>
  <c r="E6" i="4"/>
  <c r="E18" i="4"/>
  <c r="E24" i="4"/>
  <c r="E14" i="4"/>
  <c r="E26" i="4"/>
  <c r="E9" i="4"/>
  <c r="E11" i="4"/>
  <c r="E17" i="4"/>
  <c r="E23" i="4"/>
  <c r="E12" i="4"/>
  <c r="E7" i="4"/>
  <c r="E13" i="4"/>
  <c r="E19" i="4"/>
  <c r="E25" i="4"/>
  <c r="E21" i="4"/>
  <c r="E10" i="4"/>
  <c r="E16" i="4"/>
  <c r="E22" i="4"/>
  <c r="M10" i="3"/>
  <c r="N14" i="2"/>
  <c r="N8" i="2"/>
  <c r="M8" i="1"/>
  <c r="N8" i="1" s="1"/>
  <c r="N6" i="6" l="1"/>
  <c r="N7" i="6"/>
  <c r="N9" i="5"/>
  <c r="N8" i="5"/>
  <c r="N10" i="3"/>
  <c r="N9" i="3"/>
  <c r="N8" i="3"/>
  <c r="N7" i="3"/>
  <c r="N6" i="3"/>
  <c r="N11" i="2"/>
  <c r="N10" i="2"/>
  <c r="N9" i="2"/>
  <c r="N13" i="2"/>
  <c r="N7" i="2"/>
  <c r="N7" i="1"/>
  <c r="N6" i="5"/>
  <c r="N12" i="2"/>
  <c r="N6" i="2"/>
  <c r="N6" i="1"/>
</calcChain>
</file>

<file path=xl/sharedStrings.xml><?xml version="1.0" encoding="utf-8"?>
<sst xmlns="http://schemas.openxmlformats.org/spreadsheetml/2006/main" count="140" uniqueCount="65">
  <si>
    <t>ATENCIONES MENSUALES EN EMERGENCIA, SEGÚN TIPO</t>
  </si>
  <si>
    <t>TIPO</t>
  </si>
  <si>
    <t>ENE</t>
  </si>
  <si>
    <t>FEB</t>
  </si>
  <si>
    <t>MAR</t>
  </si>
  <si>
    <t>ABR</t>
  </si>
  <si>
    <t>MAY</t>
  </si>
  <si>
    <t>JUN</t>
  </si>
  <si>
    <t>TOTAL</t>
  </si>
  <si>
    <t>%</t>
  </si>
  <si>
    <t>NO COVID</t>
  </si>
  <si>
    <t>SOSPECHOSO COVID-19</t>
  </si>
  <si>
    <t>FUENTE: OFICINA DE ESTADÍSTICA E INFORMÁTICA</t>
  </si>
  <si>
    <t xml:space="preserve">                  ADMISIÓN DE EMERGENCIA</t>
  </si>
  <si>
    <t>ATENCIONES MENSUALES EN EMERGENCIA, SEGÚN TÓPICO</t>
  </si>
  <si>
    <t>TOPICO</t>
  </si>
  <si>
    <t>MEDICINA PEDIATRICA</t>
  </si>
  <si>
    <t>TRAUMATOLOGIA</t>
  </si>
  <si>
    <t>GINECOLOGIA</t>
  </si>
  <si>
    <t>CIRUGIA GENERAL</t>
  </si>
  <si>
    <t>CIRUGIA PEDIATRICA</t>
  </si>
  <si>
    <t>NEONATOLOGIA</t>
  </si>
  <si>
    <t>ATENCIONES MENSUALES EN EMERGENCIA, SEGÚN PRIORIDAD</t>
  </si>
  <si>
    <t>PRIORIDAD</t>
  </si>
  <si>
    <t>I</t>
  </si>
  <si>
    <t>II</t>
  </si>
  <si>
    <t>III</t>
  </si>
  <si>
    <t>IV</t>
  </si>
  <si>
    <t>ATENCIONES MENSUALES EN EMERGENCIA, SEGÚN DISTRITO DE PROCEDENCIA</t>
  </si>
  <si>
    <t>PUEBLO LIBRE</t>
  </si>
  <si>
    <t>SAN MIGUEL</t>
  </si>
  <si>
    <t>DESTINO</t>
  </si>
  <si>
    <t>LIMA CERCADO</t>
  </si>
  <si>
    <t>OTROS</t>
  </si>
  <si>
    <t>MAGDALENA DEL MAR</t>
  </si>
  <si>
    <t>ATE</t>
  </si>
  <si>
    <t>BREÑA</t>
  </si>
  <si>
    <t>LA PERLA</t>
  </si>
  <si>
    <t>JESUS MARIA</t>
  </si>
  <si>
    <t>CHORRILLOS</t>
  </si>
  <si>
    <t>LINCE</t>
  </si>
  <si>
    <t>SANTIAGO DE SURCO</t>
  </si>
  <si>
    <t>SAN MARTIN DE PORRES</t>
  </si>
  <si>
    <t>RIMAC</t>
  </si>
  <si>
    <t>LA VICTORIA</t>
  </si>
  <si>
    <t>COMAS</t>
  </si>
  <si>
    <t>SAN JUAN DE LURIGANCHO</t>
  </si>
  <si>
    <t>SAN ISIDRO</t>
  </si>
  <si>
    <t>CALLAO</t>
  </si>
  <si>
    <t>LOS OLIVOS</t>
  </si>
  <si>
    <t>MIRAFLORES</t>
  </si>
  <si>
    <t>ATENCIONES MENSUALES EN EMERGENCIA, SEGÚN ETAPA DE VIDA</t>
  </si>
  <si>
    <t>[0-11] NIÑO</t>
  </si>
  <si>
    <t>[12-17] ADOLESCENTE</t>
  </si>
  <si>
    <t>[18-29] JOVEN</t>
  </si>
  <si>
    <t>[30-59] ADULTO</t>
  </si>
  <si>
    <t>[60 A MAS] ADULTO MAYOR</t>
  </si>
  <si>
    <t>FALLECIDOS MENSUALES EN EMERGENCIA, SEGÚN TIPO</t>
  </si>
  <si>
    <t>JUL</t>
  </si>
  <si>
    <t>AGO</t>
  </si>
  <si>
    <t>SEP</t>
  </si>
  <si>
    <t>OCT</t>
  </si>
  <si>
    <t>ENERO - OCTUBRE 2022</t>
  </si>
  <si>
    <t>MEDICINA GENERAL</t>
  </si>
  <si>
    <t>TRIAJE DIFERENCIADO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</si>
</sst>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0" borderId="1" xfId="0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0" xfId="0" applyFont="1"/>
    <xf numFmtId="0" fontId="4" fillId="0" borderId="1" xfId="0" applyFont="1" applyFill="1" applyBorder="1" applyAlignment="1">
      <alignment horizontal="center" vertical="center"/>
    </xf>
    <xf numFmtId="3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1"/>
  <sheetViews>
    <sheetView showGridLines="0" workbookViewId="0">
      <selection activeCell="F20" sqref="F20"/>
    </sheetView>
  </sheetViews>
  <sheetFormatPr baseColWidth="10" defaultRowHeight="15" x14ac:dyDescent="0.25"/>
  <cols>
    <col min="2" max="2" width="22" bestFit="1" customWidth="1"/>
  </cols>
  <sheetData>
    <row r="2" spans="2:14" x14ac:dyDescent="0.25">
      <c r="B2" s="9" t="s">
        <v>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2:14" x14ac:dyDescent="0.25">
      <c r="B3" s="10" t="s">
        <v>62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5" spans="2:14" x14ac:dyDescent="0.25"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58</v>
      </c>
      <c r="J5" s="5" t="s">
        <v>59</v>
      </c>
      <c r="K5" s="5" t="s">
        <v>60</v>
      </c>
      <c r="L5" s="5" t="s">
        <v>61</v>
      </c>
      <c r="M5" s="5" t="s">
        <v>8</v>
      </c>
      <c r="N5" s="5" t="s">
        <v>9</v>
      </c>
    </row>
    <row r="6" spans="2:14" x14ac:dyDescent="0.25">
      <c r="B6" s="1" t="s">
        <v>10</v>
      </c>
      <c r="C6" s="2">
        <v>3967</v>
      </c>
      <c r="D6" s="2">
        <v>3463</v>
      </c>
      <c r="E6" s="2">
        <v>4107</v>
      </c>
      <c r="F6" s="2">
        <v>4154</v>
      </c>
      <c r="G6" s="2">
        <v>4492</v>
      </c>
      <c r="H6" s="2">
        <v>4383</v>
      </c>
      <c r="I6" s="2">
        <v>4220</v>
      </c>
      <c r="J6" s="2">
        <v>4342</v>
      </c>
      <c r="K6" s="2">
        <v>4601</v>
      </c>
      <c r="L6" s="2">
        <v>4492</v>
      </c>
      <c r="M6" s="2">
        <f>SUM(C6:L6)</f>
        <v>42221</v>
      </c>
      <c r="N6" s="3">
        <f>M6/M$8</f>
        <v>0.88725675618879507</v>
      </c>
    </row>
    <row r="7" spans="2:14" x14ac:dyDescent="0.25">
      <c r="B7" s="1" t="s">
        <v>11</v>
      </c>
      <c r="C7" s="2">
        <v>1973</v>
      </c>
      <c r="D7" s="2">
        <v>332</v>
      </c>
      <c r="E7" s="2">
        <v>309</v>
      </c>
      <c r="F7" s="2">
        <v>267</v>
      </c>
      <c r="G7" s="2">
        <v>210</v>
      </c>
      <c r="H7" s="2">
        <v>215</v>
      </c>
      <c r="I7" s="2">
        <v>908</v>
      </c>
      <c r="J7" s="2">
        <v>571</v>
      </c>
      <c r="K7" s="2">
        <v>301</v>
      </c>
      <c r="L7" s="2">
        <v>279</v>
      </c>
      <c r="M7" s="2">
        <f>SUM(C7:L7)</f>
        <v>5365</v>
      </c>
      <c r="N7" s="3">
        <f t="shared" ref="N7:N8" si="0">M7/M$8</f>
        <v>0.11274324381120497</v>
      </c>
    </row>
    <row r="8" spans="2:14" x14ac:dyDescent="0.25">
      <c r="B8" s="4" t="s">
        <v>8</v>
      </c>
      <c r="C8" s="2">
        <f>SUM(C6:C7)</f>
        <v>5940</v>
      </c>
      <c r="D8" s="2">
        <f t="shared" ref="D8:M8" si="1">SUM(D6:D7)</f>
        <v>3795</v>
      </c>
      <c r="E8" s="2">
        <f t="shared" si="1"/>
        <v>4416</v>
      </c>
      <c r="F8" s="2">
        <f t="shared" si="1"/>
        <v>4421</v>
      </c>
      <c r="G8" s="2">
        <f t="shared" si="1"/>
        <v>4702</v>
      </c>
      <c r="H8" s="2">
        <f t="shared" si="1"/>
        <v>4598</v>
      </c>
      <c r="I8" s="2">
        <f t="shared" si="1"/>
        <v>5128</v>
      </c>
      <c r="J8" s="2">
        <f t="shared" si="1"/>
        <v>4913</v>
      </c>
      <c r="K8" s="2">
        <f t="shared" si="1"/>
        <v>4902</v>
      </c>
      <c r="L8" s="2">
        <f t="shared" si="1"/>
        <v>4771</v>
      </c>
      <c r="M8" s="2">
        <f t="shared" si="1"/>
        <v>47586</v>
      </c>
      <c r="N8" s="3">
        <f t="shared" si="0"/>
        <v>1</v>
      </c>
    </row>
    <row r="10" spans="2:14" x14ac:dyDescent="0.25">
      <c r="B10" s="6" t="s">
        <v>12</v>
      </c>
    </row>
    <row r="11" spans="2:14" x14ac:dyDescent="0.25">
      <c r="B11" s="6" t="s">
        <v>13</v>
      </c>
    </row>
  </sheetData>
  <mergeCells count="2">
    <mergeCell ref="B2:N2"/>
    <mergeCell ref="B3:N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8"/>
  <sheetViews>
    <sheetView showGridLines="0" workbookViewId="0">
      <selection activeCell="G26" sqref="G26"/>
    </sheetView>
  </sheetViews>
  <sheetFormatPr baseColWidth="10" defaultRowHeight="15" x14ac:dyDescent="0.25"/>
  <cols>
    <col min="2" max="2" width="22" bestFit="1" customWidth="1"/>
  </cols>
  <sheetData>
    <row r="2" spans="2:14" x14ac:dyDescent="0.25">
      <c r="B2" s="9" t="s">
        <v>14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2:14" x14ac:dyDescent="0.25">
      <c r="B3" s="10" t="s">
        <v>62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5" spans="2:14" x14ac:dyDescent="0.25">
      <c r="B5" s="5" t="s">
        <v>15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58</v>
      </c>
      <c r="J5" s="5" t="s">
        <v>59</v>
      </c>
      <c r="K5" s="5" t="s">
        <v>60</v>
      </c>
      <c r="L5" s="5" t="s">
        <v>61</v>
      </c>
      <c r="M5" s="5" t="s">
        <v>8</v>
      </c>
      <c r="N5" s="5" t="s">
        <v>9</v>
      </c>
    </row>
    <row r="6" spans="2:14" x14ac:dyDescent="0.25">
      <c r="B6" s="1" t="s">
        <v>63</v>
      </c>
      <c r="C6" s="2">
        <v>2139</v>
      </c>
      <c r="D6" s="2">
        <v>1948</v>
      </c>
      <c r="E6" s="2">
        <v>2213</v>
      </c>
      <c r="F6" s="2">
        <v>2316</v>
      </c>
      <c r="G6" s="2">
        <v>2360</v>
      </c>
      <c r="H6" s="2">
        <v>2377</v>
      </c>
      <c r="I6" s="2">
        <v>2119</v>
      </c>
      <c r="J6" s="2">
        <v>2370</v>
      </c>
      <c r="K6" s="2">
        <v>2457</v>
      </c>
      <c r="L6" s="2">
        <v>2425</v>
      </c>
      <c r="M6" s="2">
        <f>SUM(C6:L6)</f>
        <v>22724</v>
      </c>
      <c r="N6" s="3">
        <f>M6/M$14</f>
        <v>0.47753540957424451</v>
      </c>
    </row>
    <row r="7" spans="2:14" x14ac:dyDescent="0.25">
      <c r="B7" s="1" t="s">
        <v>16</v>
      </c>
      <c r="C7" s="4">
        <v>536</v>
      </c>
      <c r="D7" s="4">
        <v>278</v>
      </c>
      <c r="E7" s="4">
        <v>453</v>
      </c>
      <c r="F7" s="4">
        <v>484</v>
      </c>
      <c r="G7" s="4">
        <v>599</v>
      </c>
      <c r="H7" s="4">
        <v>709</v>
      </c>
      <c r="I7" s="4">
        <v>752</v>
      </c>
      <c r="J7" s="4">
        <v>592</v>
      </c>
      <c r="K7" s="4">
        <v>700</v>
      </c>
      <c r="L7" s="4">
        <v>757</v>
      </c>
      <c r="M7" s="2">
        <f>SUM(C7:L7)</f>
        <v>5860</v>
      </c>
      <c r="N7" s="3">
        <f>M7/M$14</f>
        <v>0.1231454629512882</v>
      </c>
    </row>
    <row r="8" spans="2:14" x14ac:dyDescent="0.25">
      <c r="B8" s="1" t="s">
        <v>64</v>
      </c>
      <c r="C8" s="2">
        <v>1973</v>
      </c>
      <c r="D8" s="2">
        <v>332</v>
      </c>
      <c r="E8" s="2">
        <v>309</v>
      </c>
      <c r="F8" s="2">
        <v>267</v>
      </c>
      <c r="G8" s="2">
        <v>210</v>
      </c>
      <c r="H8" s="2">
        <v>215</v>
      </c>
      <c r="I8" s="2">
        <v>908</v>
      </c>
      <c r="J8" s="2">
        <v>571</v>
      </c>
      <c r="K8" s="2">
        <v>301</v>
      </c>
      <c r="L8" s="2">
        <v>279</v>
      </c>
      <c r="M8" s="2">
        <f t="shared" ref="M8:M13" si="0">SUM(C8:L8)</f>
        <v>5365</v>
      </c>
      <c r="N8" s="3">
        <f>M8/M$14</f>
        <v>0.11274324381120497</v>
      </c>
    </row>
    <row r="9" spans="2:14" x14ac:dyDescent="0.25">
      <c r="B9" s="1" t="s">
        <v>17</v>
      </c>
      <c r="C9" s="4">
        <v>401</v>
      </c>
      <c r="D9" s="4">
        <v>433</v>
      </c>
      <c r="E9" s="4">
        <v>512</v>
      </c>
      <c r="F9" s="4">
        <v>478</v>
      </c>
      <c r="G9" s="4">
        <v>595</v>
      </c>
      <c r="H9" s="4">
        <v>471</v>
      </c>
      <c r="I9" s="4">
        <v>498</v>
      </c>
      <c r="J9" s="4">
        <v>547</v>
      </c>
      <c r="K9" s="4">
        <v>606</v>
      </c>
      <c r="L9" s="4">
        <v>492</v>
      </c>
      <c r="M9" s="2">
        <f t="shared" si="0"/>
        <v>5033</v>
      </c>
      <c r="N9" s="3">
        <f>M9/M$14</f>
        <v>0.10576640188290674</v>
      </c>
    </row>
    <row r="10" spans="2:14" x14ac:dyDescent="0.25">
      <c r="B10" s="1" t="s">
        <v>18</v>
      </c>
      <c r="C10" s="4">
        <v>520</v>
      </c>
      <c r="D10" s="4">
        <v>433</v>
      </c>
      <c r="E10" s="4">
        <v>498</v>
      </c>
      <c r="F10" s="4">
        <v>463</v>
      </c>
      <c r="G10" s="4">
        <v>488</v>
      </c>
      <c r="H10" s="4">
        <v>414</v>
      </c>
      <c r="I10" s="4">
        <v>425</v>
      </c>
      <c r="J10" s="4">
        <v>489</v>
      </c>
      <c r="K10" s="4">
        <v>398</v>
      </c>
      <c r="L10" s="4">
        <v>433</v>
      </c>
      <c r="M10" s="2">
        <f t="shared" si="0"/>
        <v>4561</v>
      </c>
      <c r="N10" s="3">
        <f>M10/M$14</f>
        <v>9.5847518177615262E-2</v>
      </c>
    </row>
    <row r="11" spans="2:14" x14ac:dyDescent="0.25">
      <c r="B11" s="1" t="s">
        <v>19</v>
      </c>
      <c r="C11" s="4">
        <v>263</v>
      </c>
      <c r="D11" s="4">
        <v>265</v>
      </c>
      <c r="E11" s="4">
        <v>311</v>
      </c>
      <c r="F11" s="4">
        <v>302</v>
      </c>
      <c r="G11" s="4">
        <v>326</v>
      </c>
      <c r="H11" s="4">
        <v>307</v>
      </c>
      <c r="I11" s="4">
        <v>344</v>
      </c>
      <c r="J11" s="4">
        <v>274</v>
      </c>
      <c r="K11" s="4">
        <v>350</v>
      </c>
      <c r="L11" s="4">
        <v>297</v>
      </c>
      <c r="M11" s="2">
        <f t="shared" si="0"/>
        <v>3039</v>
      </c>
      <c r="N11" s="3">
        <f>M11/M$14</f>
        <v>6.3863321144874544E-2</v>
      </c>
    </row>
    <row r="12" spans="2:14" x14ac:dyDescent="0.25">
      <c r="B12" s="1" t="s">
        <v>20</v>
      </c>
      <c r="C12" s="4">
        <v>93</v>
      </c>
      <c r="D12" s="4">
        <v>87</v>
      </c>
      <c r="E12" s="4">
        <v>93</v>
      </c>
      <c r="F12" s="4">
        <v>92</v>
      </c>
      <c r="G12" s="4">
        <v>106</v>
      </c>
      <c r="H12" s="4">
        <v>83</v>
      </c>
      <c r="I12" s="4">
        <v>68</v>
      </c>
      <c r="J12" s="4">
        <v>59</v>
      </c>
      <c r="K12" s="4">
        <v>75</v>
      </c>
      <c r="L12" s="4">
        <v>81</v>
      </c>
      <c r="M12" s="2">
        <f t="shared" si="0"/>
        <v>837</v>
      </c>
      <c r="N12" s="3">
        <f>M12/M$14</f>
        <v>1.758920690959526E-2</v>
      </c>
    </row>
    <row r="13" spans="2:14" x14ac:dyDescent="0.25">
      <c r="B13" s="1" t="s">
        <v>21</v>
      </c>
      <c r="C13" s="4">
        <v>15</v>
      </c>
      <c r="D13" s="4">
        <v>19</v>
      </c>
      <c r="E13" s="4">
        <v>27</v>
      </c>
      <c r="F13" s="4">
        <v>19</v>
      </c>
      <c r="G13" s="4">
        <v>18</v>
      </c>
      <c r="H13" s="4">
        <v>22</v>
      </c>
      <c r="I13" s="4">
        <v>14</v>
      </c>
      <c r="J13" s="4">
        <v>11</v>
      </c>
      <c r="K13" s="4">
        <v>15</v>
      </c>
      <c r="L13" s="4">
        <v>7</v>
      </c>
      <c r="M13" s="2">
        <f t="shared" si="0"/>
        <v>167</v>
      </c>
      <c r="N13" s="3">
        <f>M13/M$14</f>
        <v>3.5094355482704997E-3</v>
      </c>
    </row>
    <row r="14" spans="2:14" x14ac:dyDescent="0.25">
      <c r="B14" s="4" t="s">
        <v>8</v>
      </c>
      <c r="C14" s="2">
        <f>SUM(C6:C13)</f>
        <v>5940</v>
      </c>
      <c r="D14" s="2">
        <f>SUM(D6:D13)</f>
        <v>3795</v>
      </c>
      <c r="E14" s="2">
        <f>SUM(E6:E13)</f>
        <v>4416</v>
      </c>
      <c r="F14" s="2">
        <f>SUM(F6:F13)</f>
        <v>4421</v>
      </c>
      <c r="G14" s="2">
        <f>SUM(G6:G13)</f>
        <v>4702</v>
      </c>
      <c r="H14" s="2">
        <f>SUM(H6:H13)</f>
        <v>4598</v>
      </c>
      <c r="I14" s="2">
        <f t="shared" ref="I14:L14" si="1">SUM(I6:I13)</f>
        <v>5128</v>
      </c>
      <c r="J14" s="2">
        <f t="shared" si="1"/>
        <v>4913</v>
      </c>
      <c r="K14" s="2">
        <f t="shared" si="1"/>
        <v>4902</v>
      </c>
      <c r="L14" s="2">
        <f t="shared" si="1"/>
        <v>4771</v>
      </c>
      <c r="M14" s="2">
        <f>SUM(M6:M13)</f>
        <v>47586</v>
      </c>
      <c r="N14" s="15">
        <f>M14/M$14</f>
        <v>1</v>
      </c>
    </row>
    <row r="16" spans="2:14" x14ac:dyDescent="0.25"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3"/>
      <c r="N16" s="14"/>
    </row>
    <row r="17" spans="2:2" x14ac:dyDescent="0.25">
      <c r="B17" s="6" t="s">
        <v>12</v>
      </c>
    </row>
    <row r="18" spans="2:2" x14ac:dyDescent="0.25">
      <c r="B18" s="6" t="s">
        <v>13</v>
      </c>
    </row>
  </sheetData>
  <mergeCells count="2">
    <mergeCell ref="B2:N2"/>
    <mergeCell ref="B3:N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3"/>
  <sheetViews>
    <sheetView showGridLines="0" workbookViewId="0">
      <selection activeCell="M7" sqref="M7"/>
    </sheetView>
  </sheetViews>
  <sheetFormatPr baseColWidth="10" defaultRowHeight="15" x14ac:dyDescent="0.25"/>
  <cols>
    <col min="2" max="2" width="15.140625" customWidth="1"/>
  </cols>
  <sheetData>
    <row r="2" spans="2:14" x14ac:dyDescent="0.25">
      <c r="B2" s="9" t="s">
        <v>22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2:14" x14ac:dyDescent="0.25">
      <c r="B3" s="10" t="s">
        <v>62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5" spans="2:14" x14ac:dyDescent="0.25">
      <c r="B5" s="5" t="s">
        <v>23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58</v>
      </c>
      <c r="J5" s="5" t="s">
        <v>59</v>
      </c>
      <c r="K5" s="5" t="s">
        <v>60</v>
      </c>
      <c r="L5" s="5" t="s">
        <v>61</v>
      </c>
      <c r="M5" s="5" t="s">
        <v>8</v>
      </c>
      <c r="N5" s="5" t="s">
        <v>9</v>
      </c>
    </row>
    <row r="6" spans="2:14" x14ac:dyDescent="0.25">
      <c r="B6" s="4" t="s">
        <v>24</v>
      </c>
      <c r="C6" s="2">
        <v>19</v>
      </c>
      <c r="D6" s="2">
        <v>10</v>
      </c>
      <c r="E6" s="2">
        <v>43</v>
      </c>
      <c r="F6" s="2">
        <v>50</v>
      </c>
      <c r="G6" s="2">
        <v>57</v>
      </c>
      <c r="H6" s="2">
        <v>41</v>
      </c>
      <c r="I6" s="2">
        <v>70</v>
      </c>
      <c r="J6" s="2">
        <v>59</v>
      </c>
      <c r="K6" s="2">
        <v>27</v>
      </c>
      <c r="L6" s="2">
        <v>31</v>
      </c>
      <c r="M6" s="2">
        <f>SUM(C6:L6)</f>
        <v>407</v>
      </c>
      <c r="N6" s="3">
        <f>M6/M$10</f>
        <v>8.5529357374017571E-3</v>
      </c>
    </row>
    <row r="7" spans="2:14" x14ac:dyDescent="0.25">
      <c r="B7" s="4" t="s">
        <v>25</v>
      </c>
      <c r="C7" s="2">
        <v>210</v>
      </c>
      <c r="D7" s="2">
        <v>106</v>
      </c>
      <c r="E7" s="2">
        <v>131</v>
      </c>
      <c r="F7" s="2">
        <v>193</v>
      </c>
      <c r="G7" s="2">
        <v>203</v>
      </c>
      <c r="H7" s="2">
        <v>228</v>
      </c>
      <c r="I7" s="2">
        <v>278</v>
      </c>
      <c r="J7" s="2">
        <v>201</v>
      </c>
      <c r="K7" s="2">
        <v>202</v>
      </c>
      <c r="L7" s="2">
        <v>203</v>
      </c>
      <c r="M7" s="2">
        <f t="shared" ref="M7:M9" si="0">SUM(C7:L7)</f>
        <v>1955</v>
      </c>
      <c r="N7" s="3">
        <f>M7/M$10</f>
        <v>4.1083511957298362E-2</v>
      </c>
    </row>
    <row r="8" spans="2:14" x14ac:dyDescent="0.25">
      <c r="B8" s="4" t="s">
        <v>26</v>
      </c>
      <c r="C8" s="2">
        <v>5592</v>
      </c>
      <c r="D8" s="2">
        <v>3627</v>
      </c>
      <c r="E8" s="2">
        <v>4185</v>
      </c>
      <c r="F8" s="2">
        <v>4132</v>
      </c>
      <c r="G8" s="2">
        <v>4386</v>
      </c>
      <c r="H8" s="2">
        <v>4239</v>
      </c>
      <c r="I8" s="2">
        <v>4574</v>
      </c>
      <c r="J8" s="2">
        <v>4518</v>
      </c>
      <c r="K8" s="2">
        <v>4551</v>
      </c>
      <c r="L8" s="2">
        <v>4432</v>
      </c>
      <c r="M8" s="2">
        <f t="shared" si="0"/>
        <v>44236</v>
      </c>
      <c r="N8" s="3">
        <f>M8/M$10</f>
        <v>0.92960114319337617</v>
      </c>
    </row>
    <row r="9" spans="2:14" x14ac:dyDescent="0.25">
      <c r="B9" s="4" t="s">
        <v>27</v>
      </c>
      <c r="C9" s="4">
        <v>119</v>
      </c>
      <c r="D9" s="4">
        <v>52</v>
      </c>
      <c r="E9" s="4">
        <v>57</v>
      </c>
      <c r="F9" s="4">
        <v>46</v>
      </c>
      <c r="G9" s="4">
        <v>56</v>
      </c>
      <c r="H9" s="4">
        <v>90</v>
      </c>
      <c r="I9" s="4">
        <v>206</v>
      </c>
      <c r="J9" s="4">
        <v>135</v>
      </c>
      <c r="K9" s="4">
        <v>122</v>
      </c>
      <c r="L9" s="4">
        <v>105</v>
      </c>
      <c r="M9" s="2">
        <f t="shared" si="0"/>
        <v>988</v>
      </c>
      <c r="N9" s="3">
        <f>M9/M$10</f>
        <v>2.0762409111923674E-2</v>
      </c>
    </row>
    <row r="10" spans="2:14" x14ac:dyDescent="0.25">
      <c r="B10" s="4" t="s">
        <v>8</v>
      </c>
      <c r="C10" s="2">
        <f t="shared" ref="C10:M10" si="1">SUM(C6:C9)</f>
        <v>5940</v>
      </c>
      <c r="D10" s="2">
        <f t="shared" si="1"/>
        <v>3795</v>
      </c>
      <c r="E10" s="2">
        <f t="shared" si="1"/>
        <v>4416</v>
      </c>
      <c r="F10" s="2">
        <f t="shared" si="1"/>
        <v>4421</v>
      </c>
      <c r="G10" s="2">
        <f t="shared" si="1"/>
        <v>4702</v>
      </c>
      <c r="H10" s="2">
        <f t="shared" si="1"/>
        <v>4598</v>
      </c>
      <c r="I10" s="2">
        <f t="shared" si="1"/>
        <v>5128</v>
      </c>
      <c r="J10" s="2">
        <f t="shared" si="1"/>
        <v>4913</v>
      </c>
      <c r="K10" s="2">
        <f t="shared" si="1"/>
        <v>4902</v>
      </c>
      <c r="L10" s="2">
        <f t="shared" si="1"/>
        <v>4771</v>
      </c>
      <c r="M10" s="2">
        <f t="shared" si="1"/>
        <v>47586</v>
      </c>
      <c r="N10" s="15">
        <f>M10/M$10</f>
        <v>1</v>
      </c>
    </row>
    <row r="12" spans="2:14" x14ac:dyDescent="0.25">
      <c r="B12" s="6" t="s">
        <v>12</v>
      </c>
    </row>
    <row r="13" spans="2:14" x14ac:dyDescent="0.25">
      <c r="B13" s="6" t="s">
        <v>13</v>
      </c>
    </row>
  </sheetData>
  <mergeCells count="2">
    <mergeCell ref="B2:N2"/>
    <mergeCell ref="B3:N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workbookViewId="0">
      <selection activeCell="C3" sqref="C3:E3"/>
    </sheetView>
  </sheetViews>
  <sheetFormatPr baseColWidth="10" defaultRowHeight="15" x14ac:dyDescent="0.25"/>
  <cols>
    <col min="1" max="1" width="6.28515625" customWidth="1"/>
    <col min="2" max="2" width="14.7109375" customWidth="1"/>
    <col min="3" max="3" width="30.42578125" customWidth="1"/>
    <col min="6" max="6" width="15.140625" customWidth="1"/>
  </cols>
  <sheetData>
    <row r="2" spans="2:6" x14ac:dyDescent="0.25">
      <c r="B2" s="9" t="s">
        <v>28</v>
      </c>
      <c r="C2" s="9"/>
      <c r="D2" s="9"/>
      <c r="E2" s="9"/>
      <c r="F2" s="9"/>
    </row>
    <row r="3" spans="2:6" x14ac:dyDescent="0.25">
      <c r="C3" s="10" t="s">
        <v>62</v>
      </c>
      <c r="D3" s="10"/>
      <c r="E3" s="10"/>
    </row>
    <row r="5" spans="2:6" x14ac:dyDescent="0.25">
      <c r="C5" s="5" t="s">
        <v>31</v>
      </c>
      <c r="D5" s="5" t="s">
        <v>8</v>
      </c>
      <c r="E5" s="5" t="s">
        <v>9</v>
      </c>
    </row>
    <row r="6" spans="2:6" x14ac:dyDescent="0.25">
      <c r="C6" s="1" t="s">
        <v>29</v>
      </c>
      <c r="D6" s="2">
        <v>8955</v>
      </c>
      <c r="E6" s="3">
        <f t="shared" ref="E6:E27" si="0">D6/D$27</f>
        <v>0.18818560080696004</v>
      </c>
    </row>
    <row r="7" spans="2:6" x14ac:dyDescent="0.25">
      <c r="C7" s="1" t="s">
        <v>30</v>
      </c>
      <c r="D7" s="2">
        <v>7866</v>
      </c>
      <c r="E7" s="3">
        <f t="shared" si="0"/>
        <v>0.16530071869877694</v>
      </c>
    </row>
    <row r="8" spans="2:6" x14ac:dyDescent="0.25">
      <c r="C8" s="1" t="s">
        <v>32</v>
      </c>
      <c r="D8" s="2">
        <v>5173</v>
      </c>
      <c r="E8" s="3">
        <f t="shared" si="0"/>
        <v>0.10870844365989997</v>
      </c>
    </row>
    <row r="9" spans="2:6" x14ac:dyDescent="0.25">
      <c r="C9" s="1" t="s">
        <v>34</v>
      </c>
      <c r="D9" s="2">
        <v>4649</v>
      </c>
      <c r="E9" s="3">
        <f t="shared" si="0"/>
        <v>9.7696801580296727E-2</v>
      </c>
    </row>
    <row r="10" spans="2:6" x14ac:dyDescent="0.25">
      <c r="C10" s="1" t="s">
        <v>38</v>
      </c>
      <c r="D10" s="2">
        <v>4063</v>
      </c>
      <c r="E10" s="3">
        <f t="shared" si="0"/>
        <v>8.5382255285167907E-2</v>
      </c>
    </row>
    <row r="11" spans="2:6" x14ac:dyDescent="0.25">
      <c r="C11" s="1" t="s">
        <v>36</v>
      </c>
      <c r="D11" s="2">
        <v>3881</v>
      </c>
      <c r="E11" s="3">
        <f t="shared" si="0"/>
        <v>8.1557600975076708E-2</v>
      </c>
    </row>
    <row r="12" spans="2:6" x14ac:dyDescent="0.25">
      <c r="C12" s="1" t="s">
        <v>40</v>
      </c>
      <c r="D12" s="2">
        <v>2624</v>
      </c>
      <c r="E12" s="3">
        <f t="shared" si="0"/>
        <v>5.5142268734501745E-2</v>
      </c>
    </row>
    <row r="13" spans="2:6" x14ac:dyDescent="0.25">
      <c r="C13" s="1" t="s">
        <v>42</v>
      </c>
      <c r="D13" s="2">
        <v>1313</v>
      </c>
      <c r="E13" s="3">
        <f t="shared" si="0"/>
        <v>2.7592148951372252E-2</v>
      </c>
    </row>
    <row r="14" spans="2:6" x14ac:dyDescent="0.25">
      <c r="C14" s="1" t="s">
        <v>44</v>
      </c>
      <c r="D14" s="2">
        <v>846</v>
      </c>
      <c r="E14" s="3">
        <f t="shared" si="0"/>
        <v>1.7778338166687682E-2</v>
      </c>
    </row>
    <row r="15" spans="2:6" x14ac:dyDescent="0.25">
      <c r="C15" s="1" t="s">
        <v>46</v>
      </c>
      <c r="D15" s="2">
        <v>781</v>
      </c>
      <c r="E15" s="3">
        <f t="shared" si="0"/>
        <v>1.6412390198797967E-2</v>
      </c>
    </row>
    <row r="16" spans="2:6" x14ac:dyDescent="0.25">
      <c r="C16" s="1" t="s">
        <v>48</v>
      </c>
      <c r="D16" s="2">
        <v>754</v>
      </c>
      <c r="E16" s="3">
        <f t="shared" si="0"/>
        <v>1.5844996427520699E-2</v>
      </c>
    </row>
    <row r="17" spans="3:6" x14ac:dyDescent="0.25">
      <c r="C17" s="1" t="s">
        <v>50</v>
      </c>
      <c r="D17" s="2">
        <v>695</v>
      </c>
      <c r="E17" s="3">
        <f t="shared" si="0"/>
        <v>1.4605135964359266E-2</v>
      </c>
    </row>
    <row r="18" spans="3:6" x14ac:dyDescent="0.25">
      <c r="C18" s="1" t="s">
        <v>47</v>
      </c>
      <c r="D18" s="2">
        <v>413</v>
      </c>
      <c r="E18" s="3">
        <f t="shared" si="0"/>
        <v>8.6790232421300375E-3</v>
      </c>
    </row>
    <row r="19" spans="3:6" x14ac:dyDescent="0.25">
      <c r="C19" s="1" t="s">
        <v>49</v>
      </c>
      <c r="D19" s="2">
        <v>409</v>
      </c>
      <c r="E19" s="3">
        <f t="shared" si="0"/>
        <v>8.5949649056445178E-3</v>
      </c>
    </row>
    <row r="20" spans="3:6" x14ac:dyDescent="0.25">
      <c r="C20" s="1" t="s">
        <v>45</v>
      </c>
      <c r="D20" s="2">
        <v>404</v>
      </c>
      <c r="E20" s="3">
        <f t="shared" si="0"/>
        <v>8.4898919850376169E-3</v>
      </c>
    </row>
    <row r="21" spans="3:6" x14ac:dyDescent="0.25">
      <c r="C21" s="1" t="s">
        <v>43</v>
      </c>
      <c r="D21" s="2">
        <v>368</v>
      </c>
      <c r="E21" s="3">
        <f t="shared" si="0"/>
        <v>7.7333669566679274E-3</v>
      </c>
    </row>
    <row r="22" spans="3:6" x14ac:dyDescent="0.25">
      <c r="C22" s="1" t="s">
        <v>41</v>
      </c>
      <c r="D22" s="2">
        <v>346</v>
      </c>
      <c r="E22" s="3">
        <f t="shared" si="0"/>
        <v>7.271046105997562E-3</v>
      </c>
    </row>
    <row r="23" spans="3:6" x14ac:dyDescent="0.25">
      <c r="C23" s="1" t="s">
        <v>39</v>
      </c>
      <c r="D23" s="2">
        <v>331</v>
      </c>
      <c r="E23" s="3">
        <f t="shared" si="0"/>
        <v>6.9558273441768584E-3</v>
      </c>
    </row>
    <row r="24" spans="3:6" x14ac:dyDescent="0.25">
      <c r="C24" s="1" t="s">
        <v>37</v>
      </c>
      <c r="D24" s="2">
        <v>296</v>
      </c>
      <c r="E24" s="3">
        <f t="shared" si="0"/>
        <v>6.2203168999285501E-3</v>
      </c>
    </row>
    <row r="25" spans="3:6" x14ac:dyDescent="0.25">
      <c r="C25" s="1" t="s">
        <v>35</v>
      </c>
      <c r="D25" s="2">
        <v>244</v>
      </c>
      <c r="E25" s="3">
        <f t="shared" si="0"/>
        <v>5.1275585256167783E-3</v>
      </c>
    </row>
    <row r="26" spans="3:6" x14ac:dyDescent="0.25">
      <c r="C26" s="1" t="s">
        <v>33</v>
      </c>
      <c r="D26" s="2">
        <v>3175</v>
      </c>
      <c r="E26" s="3">
        <f t="shared" si="0"/>
        <v>6.6721304585382252E-2</v>
      </c>
    </row>
    <row r="27" spans="3:6" x14ac:dyDescent="0.25">
      <c r="C27" s="7" t="s">
        <v>8</v>
      </c>
      <c r="D27" s="2">
        <f>SUM(D6:D26)</f>
        <v>47586</v>
      </c>
      <c r="E27" s="15">
        <f t="shared" si="0"/>
        <v>1</v>
      </c>
    </row>
    <row r="29" spans="3:6" x14ac:dyDescent="0.25">
      <c r="C29" s="6" t="s">
        <v>12</v>
      </c>
    </row>
    <row r="30" spans="3:6" x14ac:dyDescent="0.25">
      <c r="C30" s="6" t="s">
        <v>13</v>
      </c>
    </row>
    <row r="32" spans="3:6" x14ac:dyDescent="0.25">
      <c r="F32" s="8"/>
    </row>
  </sheetData>
  <mergeCells count="2">
    <mergeCell ref="B2:F2"/>
    <mergeCell ref="C3:E3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4"/>
  <sheetViews>
    <sheetView showGridLines="0" workbookViewId="0">
      <selection activeCell="B3" sqref="B3:N3"/>
    </sheetView>
  </sheetViews>
  <sheetFormatPr baseColWidth="10" defaultRowHeight="15" x14ac:dyDescent="0.25"/>
  <cols>
    <col min="2" max="2" width="26.42578125" customWidth="1"/>
  </cols>
  <sheetData>
    <row r="2" spans="2:14" x14ac:dyDescent="0.25">
      <c r="B2" s="9" t="s">
        <v>51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2:14" x14ac:dyDescent="0.25">
      <c r="B3" s="10" t="s">
        <v>62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5" spans="2:14" x14ac:dyDescent="0.25">
      <c r="B5" s="5" t="s">
        <v>23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58</v>
      </c>
      <c r="J5" s="5" t="s">
        <v>59</v>
      </c>
      <c r="K5" s="5" t="s">
        <v>60</v>
      </c>
      <c r="L5" s="5" t="s">
        <v>61</v>
      </c>
      <c r="M5" s="5" t="s">
        <v>8</v>
      </c>
      <c r="N5" s="5" t="s">
        <v>9</v>
      </c>
    </row>
    <row r="6" spans="2:14" x14ac:dyDescent="0.25">
      <c r="B6" s="1" t="s">
        <v>52</v>
      </c>
      <c r="C6" s="2">
        <v>590</v>
      </c>
      <c r="D6" s="2">
        <v>353</v>
      </c>
      <c r="E6" s="2">
        <v>537</v>
      </c>
      <c r="F6" s="2">
        <v>551</v>
      </c>
      <c r="G6" s="2">
        <v>655</v>
      </c>
      <c r="H6" s="2">
        <v>757</v>
      </c>
      <c r="I6" s="2">
        <v>782</v>
      </c>
      <c r="J6" s="2">
        <v>613</v>
      </c>
      <c r="K6" s="2">
        <v>739</v>
      </c>
      <c r="L6" s="2">
        <v>770</v>
      </c>
      <c r="M6" s="2">
        <f>SUM(C6:L6)</f>
        <v>6347</v>
      </c>
      <c r="N6" s="3">
        <f t="shared" ref="N6:N11" si="0">M6/M$11</f>
        <v>0.13337956541840038</v>
      </c>
    </row>
    <row r="7" spans="2:14" x14ac:dyDescent="0.25">
      <c r="B7" s="1" t="s">
        <v>53</v>
      </c>
      <c r="C7" s="2">
        <v>136</v>
      </c>
      <c r="D7" s="2">
        <v>107</v>
      </c>
      <c r="E7" s="2">
        <v>121</v>
      </c>
      <c r="F7" s="2">
        <v>127</v>
      </c>
      <c r="G7" s="2">
        <v>152</v>
      </c>
      <c r="H7" s="2">
        <v>167</v>
      </c>
      <c r="I7" s="2">
        <v>159</v>
      </c>
      <c r="J7" s="2">
        <v>150</v>
      </c>
      <c r="K7" s="2">
        <v>185</v>
      </c>
      <c r="L7" s="2">
        <v>138</v>
      </c>
      <c r="M7" s="2">
        <f t="shared" ref="M7:M10" si="1">SUM(C7:L7)</f>
        <v>1442</v>
      </c>
      <c r="N7" s="3">
        <f t="shared" si="0"/>
        <v>3.0303030303030304E-2</v>
      </c>
    </row>
    <row r="8" spans="2:14" x14ac:dyDescent="0.25">
      <c r="B8" s="1" t="s">
        <v>54</v>
      </c>
      <c r="C8" s="2">
        <v>1593</v>
      </c>
      <c r="D8" s="2">
        <v>952</v>
      </c>
      <c r="E8" s="2">
        <v>1041</v>
      </c>
      <c r="F8" s="2">
        <v>1030</v>
      </c>
      <c r="G8" s="2">
        <v>1127</v>
      </c>
      <c r="H8" s="2">
        <v>1071</v>
      </c>
      <c r="I8" s="2">
        <v>1161</v>
      </c>
      <c r="J8" s="2">
        <v>1157</v>
      </c>
      <c r="K8" s="2">
        <v>1147</v>
      </c>
      <c r="L8" s="2">
        <v>1060</v>
      </c>
      <c r="M8" s="2">
        <f t="shared" si="1"/>
        <v>11339</v>
      </c>
      <c r="N8" s="3">
        <f t="shared" si="0"/>
        <v>0.23828436935233052</v>
      </c>
    </row>
    <row r="9" spans="2:14" x14ac:dyDescent="0.25">
      <c r="B9" s="1" t="s">
        <v>55</v>
      </c>
      <c r="C9" s="2">
        <v>2610</v>
      </c>
      <c r="D9" s="2">
        <v>1687</v>
      </c>
      <c r="E9" s="2">
        <v>1871</v>
      </c>
      <c r="F9" s="2">
        <v>1858</v>
      </c>
      <c r="G9" s="2">
        <v>1898</v>
      </c>
      <c r="H9" s="2">
        <v>1772</v>
      </c>
      <c r="I9" s="2">
        <v>2111</v>
      </c>
      <c r="J9" s="2">
        <v>1986</v>
      </c>
      <c r="K9" s="2">
        <v>1930</v>
      </c>
      <c r="L9" s="2">
        <v>1914</v>
      </c>
      <c r="M9" s="2">
        <f t="shared" si="1"/>
        <v>19637</v>
      </c>
      <c r="N9" s="3">
        <f t="shared" si="0"/>
        <v>0.41266338839154371</v>
      </c>
    </row>
    <row r="10" spans="2:14" x14ac:dyDescent="0.25">
      <c r="B10" s="1" t="s">
        <v>56</v>
      </c>
      <c r="C10" s="2">
        <v>1011</v>
      </c>
      <c r="D10" s="2">
        <v>696</v>
      </c>
      <c r="E10" s="2">
        <v>846</v>
      </c>
      <c r="F10" s="2">
        <v>855</v>
      </c>
      <c r="G10" s="2">
        <v>870</v>
      </c>
      <c r="H10" s="2">
        <v>831</v>
      </c>
      <c r="I10" s="2">
        <v>915</v>
      </c>
      <c r="J10" s="2">
        <v>1007</v>
      </c>
      <c r="K10" s="2">
        <v>901</v>
      </c>
      <c r="L10" s="2">
        <v>889</v>
      </c>
      <c r="M10" s="2">
        <f t="shared" si="1"/>
        <v>8821</v>
      </c>
      <c r="N10" s="3">
        <f t="shared" si="0"/>
        <v>0.18536964653469507</v>
      </c>
    </row>
    <row r="11" spans="2:14" x14ac:dyDescent="0.25">
      <c r="B11" s="4" t="s">
        <v>8</v>
      </c>
      <c r="C11" s="2">
        <f>SUM(C6:C10)</f>
        <v>5940</v>
      </c>
      <c r="D11" s="2">
        <f t="shared" ref="D11:M11" si="2">SUM(D6:D10)</f>
        <v>3795</v>
      </c>
      <c r="E11" s="2">
        <f t="shared" si="2"/>
        <v>4416</v>
      </c>
      <c r="F11" s="2">
        <f t="shared" si="2"/>
        <v>4421</v>
      </c>
      <c r="G11" s="2">
        <f t="shared" si="2"/>
        <v>4702</v>
      </c>
      <c r="H11" s="2">
        <f t="shared" si="2"/>
        <v>4598</v>
      </c>
      <c r="I11" s="2">
        <f t="shared" si="2"/>
        <v>5128</v>
      </c>
      <c r="J11" s="2">
        <f t="shared" si="2"/>
        <v>4913</v>
      </c>
      <c r="K11" s="2">
        <f t="shared" si="2"/>
        <v>4902</v>
      </c>
      <c r="L11" s="2">
        <f t="shared" si="2"/>
        <v>4771</v>
      </c>
      <c r="M11" s="2">
        <f t="shared" si="2"/>
        <v>47586</v>
      </c>
      <c r="N11" s="3">
        <f t="shared" si="0"/>
        <v>1</v>
      </c>
    </row>
    <row r="13" spans="2:14" x14ac:dyDescent="0.25">
      <c r="B13" s="6" t="s">
        <v>12</v>
      </c>
    </row>
    <row r="14" spans="2:14" x14ac:dyDescent="0.25">
      <c r="B14" s="6" t="s">
        <v>13</v>
      </c>
    </row>
  </sheetData>
  <mergeCells count="2">
    <mergeCell ref="B2:N2"/>
    <mergeCell ref="B3:N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1"/>
  <sheetViews>
    <sheetView showGridLines="0" tabSelected="1" workbookViewId="0">
      <selection activeCell="I15" sqref="I15"/>
    </sheetView>
  </sheetViews>
  <sheetFormatPr baseColWidth="10" defaultRowHeight="15" x14ac:dyDescent="0.25"/>
  <cols>
    <col min="2" max="2" width="22" bestFit="1" customWidth="1"/>
  </cols>
  <sheetData>
    <row r="2" spans="2:14" x14ac:dyDescent="0.25">
      <c r="B2" s="9" t="s">
        <v>57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2:14" x14ac:dyDescent="0.25">
      <c r="B3" s="10" t="s">
        <v>62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5" spans="2:14" x14ac:dyDescent="0.25"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58</v>
      </c>
      <c r="J5" s="5" t="s">
        <v>59</v>
      </c>
      <c r="K5" s="5" t="s">
        <v>60</v>
      </c>
      <c r="L5" s="5" t="s">
        <v>61</v>
      </c>
      <c r="M5" s="5" t="s">
        <v>8</v>
      </c>
      <c r="N5" s="5" t="s">
        <v>9</v>
      </c>
    </row>
    <row r="6" spans="2:14" x14ac:dyDescent="0.25">
      <c r="B6" s="1" t="s">
        <v>10</v>
      </c>
      <c r="C6" s="2">
        <v>6</v>
      </c>
      <c r="D6" s="2">
        <v>8</v>
      </c>
      <c r="E6" s="2">
        <v>4</v>
      </c>
      <c r="F6" s="2">
        <v>15</v>
      </c>
      <c r="G6" s="2">
        <v>15</v>
      </c>
      <c r="H6" s="2">
        <v>8</v>
      </c>
      <c r="I6" s="2">
        <v>19</v>
      </c>
      <c r="J6" s="2">
        <v>27</v>
      </c>
      <c r="K6" s="2">
        <v>14</v>
      </c>
      <c r="L6" s="2">
        <v>18</v>
      </c>
      <c r="M6" s="2">
        <f>SUM(C6:L6)</f>
        <v>134</v>
      </c>
      <c r="N6" s="3">
        <f>M6/M$8</f>
        <v>0.81212121212121213</v>
      </c>
    </row>
    <row r="7" spans="2:14" x14ac:dyDescent="0.25">
      <c r="B7" s="1" t="s">
        <v>11</v>
      </c>
      <c r="C7" s="2">
        <v>7</v>
      </c>
      <c r="D7" s="2">
        <v>4</v>
      </c>
      <c r="E7" s="2">
        <v>2</v>
      </c>
      <c r="F7" s="2">
        <v>3</v>
      </c>
      <c r="G7" s="2">
        <v>1</v>
      </c>
      <c r="H7" s="2">
        <v>0</v>
      </c>
      <c r="I7" s="2">
        <v>3</v>
      </c>
      <c r="J7" s="2">
        <v>3</v>
      </c>
      <c r="K7" s="2">
        <v>5</v>
      </c>
      <c r="L7" s="2">
        <v>3</v>
      </c>
      <c r="M7" s="2">
        <f>SUM(C7:L7)</f>
        <v>31</v>
      </c>
      <c r="N7" s="3">
        <f t="shared" ref="N7:N8" si="0">M7/M$8</f>
        <v>0.18787878787878787</v>
      </c>
    </row>
    <row r="8" spans="2:14" x14ac:dyDescent="0.25">
      <c r="B8" s="4" t="s">
        <v>8</v>
      </c>
      <c r="C8" s="2">
        <f>SUM(C6:C7)</f>
        <v>13</v>
      </c>
      <c r="D8" s="2">
        <f t="shared" ref="D8:M8" si="1">SUM(D6:D7)</f>
        <v>12</v>
      </c>
      <c r="E8" s="2">
        <f t="shared" si="1"/>
        <v>6</v>
      </c>
      <c r="F8" s="2">
        <f t="shared" si="1"/>
        <v>18</v>
      </c>
      <c r="G8" s="2">
        <f t="shared" si="1"/>
        <v>16</v>
      </c>
      <c r="H8" s="2">
        <f t="shared" si="1"/>
        <v>8</v>
      </c>
      <c r="I8" s="2">
        <f t="shared" si="1"/>
        <v>22</v>
      </c>
      <c r="J8" s="2">
        <f t="shared" si="1"/>
        <v>30</v>
      </c>
      <c r="K8" s="2">
        <f t="shared" si="1"/>
        <v>19</v>
      </c>
      <c r="L8" s="2">
        <f t="shared" si="1"/>
        <v>21</v>
      </c>
      <c r="M8" s="2">
        <f t="shared" si="1"/>
        <v>165</v>
      </c>
      <c r="N8" s="3">
        <f t="shared" si="0"/>
        <v>1</v>
      </c>
    </row>
    <row r="10" spans="2:14" x14ac:dyDescent="0.25">
      <c r="B10" s="6" t="s">
        <v>12</v>
      </c>
    </row>
    <row r="11" spans="2:14" x14ac:dyDescent="0.25">
      <c r="B11" s="6" t="s">
        <v>13</v>
      </c>
    </row>
  </sheetData>
  <mergeCells count="2">
    <mergeCell ref="B2:N2"/>
    <mergeCell ref="B3:N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TIPO</vt:lpstr>
      <vt:lpstr>TOPICO</vt:lpstr>
      <vt:lpstr>PRIORIDAD</vt:lpstr>
      <vt:lpstr>DISTRITO</vt:lpstr>
      <vt:lpstr>ETAPA DE VIDA</vt:lpstr>
      <vt:lpstr>FALLECIDOS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alejandro Guerreros Huallpa</dc:creator>
  <cp:lastModifiedBy>Omar alejandro Guerreros Huallpa</cp:lastModifiedBy>
  <dcterms:created xsi:type="dcterms:W3CDTF">2022-07-18T19:57:22Z</dcterms:created>
  <dcterms:modified xsi:type="dcterms:W3CDTF">2022-11-28T13:20:25Z</dcterms:modified>
</cp:coreProperties>
</file>